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theme/themeOverride1.xml" ContentType="application/vnd.openxmlformats-officedocument.themeOverride+xml"/>
  <Override PartName="/xl/charts/chart10.xml" ContentType="application/vnd.openxmlformats-officedocument.drawingml.chart+xml"/>
  <Override PartName="/xl/charts/style7.xml" ContentType="application/vnd.ms-office.chartstyle+xml"/>
  <Override PartName="/xl/charts/colors7.xml" ContentType="application/vnd.ms-office.chartcolorstyle+xml"/>
  <Override PartName="/xl/charts/chart11.xml" ContentType="application/vnd.openxmlformats-officedocument.drawingml.chart+xml"/>
  <Override PartName="/xl/charts/style8.xml" ContentType="application/vnd.ms-office.chartstyle+xml"/>
  <Override PartName="/xl/charts/colors8.xml" ContentType="application/vnd.ms-office.chartcolorstyle+xml"/>
  <Override PartName="/xl/charts/chart12.xml" ContentType="application/vnd.openxmlformats-officedocument.drawingml.chart+xml"/>
  <Override PartName="/xl/charts/chart13.xml" ContentType="application/vnd.openxmlformats-officedocument.drawingml.chart+xml"/>
  <Override PartName="/xl/charts/style9.xml" ContentType="application/vnd.ms-office.chartstyle+xml"/>
  <Override PartName="/xl/charts/colors9.xml" ContentType="application/vnd.ms-office.chartcolorstyle+xml"/>
  <Override PartName="/xl/charts/chart14.xml" ContentType="application/vnd.openxmlformats-officedocument.drawingml.chart+xml"/>
  <Override PartName="/xl/charts/style10.xml" ContentType="application/vnd.ms-office.chartstyle+xml"/>
  <Override PartName="/xl/charts/colors10.xml" ContentType="application/vnd.ms-office.chartcolorstyle+xml"/>
  <Override PartName="/xl/charts/chart15.xml" ContentType="application/vnd.openxmlformats-officedocument.drawingml.chart+xml"/>
  <Override PartName="/xl/theme/themeOverride2.xml" ContentType="application/vnd.openxmlformats-officedocument.themeOverride+xml"/>
  <Override PartName="/xl/charts/chart16.xml" ContentType="application/vnd.openxmlformats-officedocument.drawingml.chart+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429"/>
  <workbookPr codeName="ThisWorkbook"/>
  <mc:AlternateContent xmlns:mc="http://schemas.openxmlformats.org/markup-compatibility/2006">
    <mc:Choice Requires="x15">
      <x15ac:absPath xmlns:x15ac="http://schemas.microsoft.com/office/spreadsheetml/2010/11/ac" url="https://traject.sharepoint.com/sites/msteams_91528c98de61/Gedeelde documenten/General/15 Learnings/Dashboard modal shift/1. dashboard excels/"/>
    </mc:Choice>
  </mc:AlternateContent>
  <xr:revisionPtr revIDLastSave="1521" documentId="8_{75D8A682-7992-49AC-9900-2E69E4CBC988}" xr6:coauthVersionLast="47" xr6:coauthVersionMax="47" xr10:uidLastSave="{B00656AE-315A-4221-BB22-C33B60545FC0}"/>
  <bookViews>
    <workbookView xWindow="22932" yWindow="-3564" windowWidth="30936" windowHeight="16776" tabRatio="884" xr2:uid="{DE04DB3C-90A1-42A0-BF3E-77132A512E4B}"/>
  </bookViews>
  <sheets>
    <sheet name="1. Dashboard" sheetId="17" r:id="rId1"/>
    <sheet name="2. Inhoud en instructies" sheetId="18" r:id="rId2"/>
    <sheet name="3. Data Medewerkers" sheetId="6" r:id="rId3"/>
    <sheet name="4. Data LeerlingenStudenten" sheetId="14" r:id="rId4"/>
    <sheet name="5. Interpretatie en beleid" sheetId="13" r:id="rId5"/>
    <sheet name="6. RACI" sheetId="16" r:id="rId6"/>
    <sheet name="7. Logboek" sheetId="15" r:id="rId7"/>
    <sheet name="8. Voorbeeldvragenlijst" sheetId="19" r:id="rId8"/>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M11" i="6" l="1"/>
  <c r="M26" i="14" l="1"/>
  <c r="B75" i="6" l="1"/>
  <c r="B76" i="6"/>
  <c r="B77" i="6"/>
  <c r="B78" i="6"/>
  <c r="B74" i="6"/>
  <c r="B76" i="14"/>
  <c r="B77" i="14"/>
  <c r="B78" i="14"/>
  <c r="B79" i="14"/>
  <c r="B80" i="14"/>
  <c r="C51" i="6"/>
  <c r="C52" i="6" l="1"/>
  <c r="D101" i="14"/>
  <c r="E101" i="14"/>
  <c r="F101" i="14"/>
  <c r="G101" i="14"/>
  <c r="H101" i="14"/>
  <c r="I101" i="14"/>
  <c r="J101" i="14"/>
  <c r="K101" i="14"/>
  <c r="L101" i="14"/>
  <c r="C101" i="14"/>
  <c r="D99" i="14"/>
  <c r="E99" i="14"/>
  <c r="F99" i="14"/>
  <c r="G99" i="14"/>
  <c r="H99" i="14"/>
  <c r="I99" i="14"/>
  <c r="J99" i="14"/>
  <c r="K99" i="14"/>
  <c r="L99" i="14"/>
  <c r="C99" i="14"/>
  <c r="D92" i="14"/>
  <c r="E92" i="14"/>
  <c r="F92" i="14"/>
  <c r="G92" i="14"/>
  <c r="H92" i="14"/>
  <c r="I92" i="14"/>
  <c r="J92" i="14"/>
  <c r="K92" i="14"/>
  <c r="L92" i="14"/>
  <c r="C92" i="14"/>
  <c r="C90" i="14"/>
  <c r="D90" i="14"/>
  <c r="E90" i="14"/>
  <c r="F90" i="14"/>
  <c r="G90" i="14"/>
  <c r="H90" i="14"/>
  <c r="I90" i="14"/>
  <c r="J90" i="14"/>
  <c r="K90" i="14"/>
  <c r="L90" i="14"/>
  <c r="M27" i="14"/>
  <c r="D27" i="14"/>
  <c r="E27" i="14"/>
  <c r="F27" i="14"/>
  <c r="G27" i="14"/>
  <c r="H27" i="14"/>
  <c r="I27" i="14"/>
  <c r="J27" i="14"/>
  <c r="K27" i="14"/>
  <c r="L27" i="14"/>
  <c r="C27" i="14"/>
  <c r="D99" i="6"/>
  <c r="E99" i="6"/>
  <c r="F99" i="6"/>
  <c r="G99" i="6"/>
  <c r="H99" i="6"/>
  <c r="I99" i="6"/>
  <c r="J99" i="6"/>
  <c r="K99" i="6"/>
  <c r="L99" i="6"/>
  <c r="C99" i="6"/>
  <c r="C90" i="6"/>
  <c r="C88" i="6"/>
  <c r="C97" i="6"/>
  <c r="D97" i="6"/>
  <c r="E97" i="6"/>
  <c r="F97" i="6"/>
  <c r="G97" i="6"/>
  <c r="H97" i="6"/>
  <c r="I97" i="6"/>
  <c r="J97" i="6"/>
  <c r="K97" i="6"/>
  <c r="L97" i="6"/>
  <c r="D90" i="6"/>
  <c r="E90" i="6"/>
  <c r="F90" i="6"/>
  <c r="G90" i="6"/>
  <c r="H90" i="6"/>
  <c r="I90" i="6"/>
  <c r="J90" i="6"/>
  <c r="K90" i="6"/>
  <c r="L90" i="6"/>
  <c r="D88" i="6"/>
  <c r="E88" i="6"/>
  <c r="F88" i="6"/>
  <c r="G88" i="6"/>
  <c r="H88" i="6"/>
  <c r="I88" i="6"/>
  <c r="J88" i="6"/>
  <c r="K88" i="6"/>
  <c r="L88" i="6"/>
  <c r="M26" i="6"/>
  <c r="D26" i="6"/>
  <c r="E26" i="6"/>
  <c r="F26" i="6"/>
  <c r="G26" i="6"/>
  <c r="H26" i="6"/>
  <c r="I26" i="6"/>
  <c r="J26" i="6"/>
  <c r="K26" i="6"/>
  <c r="L26" i="6"/>
  <c r="C26" i="6"/>
  <c r="G24" i="6"/>
  <c r="G12" i="6" s="1"/>
  <c r="D51" i="6"/>
  <c r="D52" i="6" s="1"/>
  <c r="C69" i="6"/>
  <c r="C29" i="6"/>
  <c r="C31" i="6" s="1"/>
  <c r="C53" i="14"/>
  <c r="C54" i="14" s="1"/>
  <c r="C75" i="14"/>
  <c r="C30" i="14"/>
  <c r="C56" i="14"/>
  <c r="C58" i="14" s="1"/>
  <c r="C54" i="6"/>
  <c r="C57" i="6" s="1"/>
  <c r="E53" i="14"/>
  <c r="E54" i="14" s="1"/>
  <c r="F53" i="14"/>
  <c r="F54" i="14" s="1"/>
  <c r="G53" i="14"/>
  <c r="G54" i="14" s="1"/>
  <c r="H53" i="14"/>
  <c r="H54" i="14" s="1"/>
  <c r="I53" i="14"/>
  <c r="I54" i="14" s="1"/>
  <c r="J53" i="14"/>
  <c r="J54" i="14" s="1"/>
  <c r="K53" i="14"/>
  <c r="K54" i="14" s="1"/>
  <c r="L53" i="14"/>
  <c r="L54" i="14" s="1"/>
  <c r="D53" i="14"/>
  <c r="D54" i="14" s="1"/>
  <c r="E69" i="6"/>
  <c r="D69" i="6"/>
  <c r="C26" i="14"/>
  <c r="L26" i="14"/>
  <c r="K26" i="14"/>
  <c r="J26" i="14"/>
  <c r="I26" i="14"/>
  <c r="H26" i="14"/>
  <c r="G26" i="14"/>
  <c r="F26" i="14"/>
  <c r="E26" i="14"/>
  <c r="D26" i="14"/>
  <c r="C27" i="6"/>
  <c r="D27" i="6"/>
  <c r="E27" i="6"/>
  <c r="F27" i="6"/>
  <c r="G27" i="6"/>
  <c r="H27" i="6"/>
  <c r="I27" i="6"/>
  <c r="J27" i="6"/>
  <c r="K27" i="6"/>
  <c r="L27" i="6"/>
  <c r="M25" i="6"/>
  <c r="D25" i="6"/>
  <c r="E25" i="6"/>
  <c r="F25" i="6"/>
  <c r="G25" i="6"/>
  <c r="H25" i="6"/>
  <c r="I25" i="6"/>
  <c r="J25" i="6"/>
  <c r="K25" i="6"/>
  <c r="L25" i="6"/>
  <c r="C25" i="6"/>
  <c r="M11" i="14"/>
  <c r="C73" i="6"/>
  <c r="C75" i="6" s="1"/>
  <c r="F51" i="6"/>
  <c r="F52" i="6" s="1"/>
  <c r="F24" i="6"/>
  <c r="F12" i="6" s="1"/>
  <c r="F28" i="14"/>
  <c r="E28" i="14"/>
  <c r="C28" i="14"/>
  <c r="L28" i="14"/>
  <c r="K28" i="14"/>
  <c r="J28" i="14"/>
  <c r="I28" i="14"/>
  <c r="H28" i="14"/>
  <c r="G28" i="14"/>
  <c r="D28" i="14"/>
  <c r="E24" i="6"/>
  <c r="E12" i="6" s="1"/>
  <c r="H24" i="6"/>
  <c r="H12" i="6" s="1"/>
  <c r="I24" i="6"/>
  <c r="I12" i="6" s="1"/>
  <c r="J24" i="6"/>
  <c r="J12" i="6" s="1"/>
  <c r="K24" i="6"/>
  <c r="K12" i="6" s="1"/>
  <c r="L24" i="6"/>
  <c r="L12" i="6" s="1"/>
  <c r="L71" i="14"/>
  <c r="K71" i="14"/>
  <c r="J71" i="14"/>
  <c r="I71" i="14"/>
  <c r="H71" i="14"/>
  <c r="G71" i="14"/>
  <c r="F71" i="14"/>
  <c r="E71" i="14"/>
  <c r="D71" i="14"/>
  <c r="C71" i="14"/>
  <c r="M25" i="14"/>
  <c r="L25" i="14"/>
  <c r="L12" i="14" s="1"/>
  <c r="K25" i="14"/>
  <c r="K12" i="14" s="1"/>
  <c r="J25" i="14"/>
  <c r="J12" i="14" s="1"/>
  <c r="I25" i="14"/>
  <c r="I12" i="14" s="1"/>
  <c r="H25" i="14"/>
  <c r="H12" i="14" s="1"/>
  <c r="G25" i="14"/>
  <c r="G12" i="14" s="1"/>
  <c r="F25" i="14"/>
  <c r="F12" i="14" s="1"/>
  <c r="E25" i="14"/>
  <c r="E12" i="14" s="1"/>
  <c r="D25" i="14"/>
  <c r="D12" i="14" s="1"/>
  <c r="C25" i="14"/>
  <c r="C12" i="14" s="1"/>
  <c r="L69" i="6"/>
  <c r="K69" i="6"/>
  <c r="J69" i="6"/>
  <c r="I69" i="6"/>
  <c r="H69" i="6"/>
  <c r="G69" i="6"/>
  <c r="F69" i="6"/>
  <c r="L51" i="6"/>
  <c r="L52" i="6" s="1"/>
  <c r="K51" i="6"/>
  <c r="K52" i="6" s="1"/>
  <c r="J51" i="6"/>
  <c r="J52" i="6" s="1"/>
  <c r="I51" i="6"/>
  <c r="I52" i="6" s="1"/>
  <c r="H51" i="6"/>
  <c r="H52" i="6" s="1"/>
  <c r="G51" i="6"/>
  <c r="G52" i="6" s="1"/>
  <c r="E51" i="6"/>
  <c r="E52" i="6" s="1"/>
  <c r="M24" i="6"/>
  <c r="D24" i="6"/>
  <c r="D12" i="6" s="1"/>
  <c r="C24" i="6"/>
  <c r="C12" i="6" s="1"/>
  <c r="C31" i="14" l="1"/>
  <c r="C40" i="14"/>
  <c r="C81" i="14"/>
  <c r="R74" i="17" s="1"/>
  <c r="D72" i="14"/>
  <c r="I72" i="14"/>
  <c r="C77" i="14"/>
  <c r="C78" i="14"/>
  <c r="C80" i="14"/>
  <c r="C79" i="14"/>
  <c r="C76" i="14"/>
  <c r="J70" i="6"/>
  <c r="G70" i="6"/>
  <c r="C72" i="14"/>
  <c r="E72" i="14"/>
  <c r="E70" i="6"/>
  <c r="D70" i="6"/>
  <c r="H72" i="14"/>
  <c r="G72" i="14"/>
  <c r="K72" i="14"/>
  <c r="L72" i="14"/>
  <c r="J72" i="14"/>
  <c r="F72" i="14"/>
  <c r="F70" i="6"/>
  <c r="H70" i="6"/>
  <c r="K70" i="6"/>
  <c r="L70" i="6"/>
  <c r="I70" i="6"/>
  <c r="C70" i="6"/>
  <c r="C30" i="6"/>
  <c r="C59" i="6"/>
  <c r="Y14" i="17" s="1"/>
  <c r="C60" i="14"/>
  <c r="C59" i="14"/>
  <c r="C57" i="14"/>
  <c r="C61" i="14"/>
  <c r="Y41" i="17" s="1"/>
  <c r="C34" i="14"/>
  <c r="C42" i="14"/>
  <c r="D41" i="17" s="1"/>
  <c r="C41" i="14"/>
  <c r="C39" i="14"/>
  <c r="C38" i="14"/>
  <c r="C37" i="14"/>
  <c r="C36" i="14"/>
  <c r="C44" i="14"/>
  <c r="C43" i="14"/>
  <c r="C35" i="14"/>
  <c r="C33" i="14"/>
  <c r="C32" i="14"/>
  <c r="C45" i="14"/>
  <c r="C77" i="6"/>
  <c r="C76" i="6"/>
  <c r="C79" i="6"/>
  <c r="D74" i="17" s="1"/>
  <c r="C74" i="6"/>
  <c r="C78" i="6"/>
  <c r="C55" i="6"/>
  <c r="C56" i="6"/>
  <c r="C58" i="6"/>
  <c r="C37" i="6"/>
  <c r="C36" i="6"/>
  <c r="C43" i="6"/>
  <c r="C35" i="6"/>
  <c r="C34" i="6"/>
  <c r="C41" i="6"/>
  <c r="C33" i="6"/>
  <c r="C38" i="6"/>
  <c r="C42" i="6"/>
  <c r="C40" i="6"/>
  <c r="D14" i="17" s="1"/>
  <c r="C32" i="6"/>
  <c r="C39" i="6"/>
</calcChain>
</file>

<file path=xl/sharedStrings.xml><?xml version="1.0" encoding="utf-8"?>
<sst xmlns="http://schemas.openxmlformats.org/spreadsheetml/2006/main" count="624" uniqueCount="333">
  <si>
    <t>Hoofdvervoermiddel</t>
  </si>
  <si>
    <t>Carpool</t>
  </si>
  <si>
    <t>Trein</t>
  </si>
  <si>
    <t>Bus</t>
  </si>
  <si>
    <t>Totaal</t>
  </si>
  <si>
    <t>Fiets</t>
  </si>
  <si>
    <t>Te voet</t>
  </si>
  <si>
    <t>Sporadische fietsers</t>
  </si>
  <si>
    <t>Parkeerbezetting</t>
  </si>
  <si>
    <t>Parkeren</t>
  </si>
  <si>
    <t>Autoparkeren</t>
  </si>
  <si>
    <t>Fietsparkeren</t>
  </si>
  <si>
    <t>Andere</t>
  </si>
  <si>
    <t>Medewerkers</t>
  </si>
  <si>
    <t xml:space="preserve">Aantal autoparkeerplaatsen </t>
  </si>
  <si>
    <t>Modal split</t>
  </si>
  <si>
    <t>Mobiliteitsdashboard</t>
  </si>
  <si>
    <t>Leerlingen/studenten</t>
  </si>
  <si>
    <t>Mobiliteitsdashboard: data medewerkers</t>
  </si>
  <si>
    <t>Mobiliteitsdashboard: data leerlingen/studenten</t>
  </si>
  <si>
    <t>2023</t>
  </si>
  <si>
    <t>2024</t>
  </si>
  <si>
    <t>2025</t>
  </si>
  <si>
    <t>2026</t>
  </si>
  <si>
    <t>2027</t>
  </si>
  <si>
    <t>2028</t>
  </si>
  <si>
    <t>2029</t>
  </si>
  <si>
    <t>2030</t>
  </si>
  <si>
    <t xml:space="preserve"> </t>
  </si>
  <si>
    <t>Speedpedelec</t>
  </si>
  <si>
    <t>Elektrische fiets</t>
  </si>
  <si>
    <t>Motor-/bromfiets</t>
  </si>
  <si>
    <t>▪</t>
  </si>
  <si>
    <t>Aantal plaatsen</t>
  </si>
  <si>
    <t>Gemiddelde bezetting (o.b.v. tellingen)</t>
  </si>
  <si>
    <t>Gemiddelde bezetting piek</t>
  </si>
  <si>
    <t>Gemiddelde bezetting</t>
  </si>
  <si>
    <t>Gemiddelde bezetting piek (o.b.v. tellingen)</t>
  </si>
  <si>
    <t>Gemiddelde bezettingsgraad</t>
  </si>
  <si>
    <t>Gemiddelde bezettingsgraad piek</t>
  </si>
  <si>
    <t xml:space="preserve">Aantal fietsparkeerplaatsen </t>
  </si>
  <si>
    <t>Sporadische carpoolers</t>
  </si>
  <si>
    <t>Fietspotentieel</t>
  </si>
  <si>
    <t>0-1 km = te voet</t>
  </si>
  <si>
    <t>INHOUD</t>
  </si>
  <si>
    <t>¹Modal split is de verdeling van verplaatsingen (personen) over de verschillende vervoerswijzen (auto, fiets, trein,...).</t>
  </si>
  <si>
    <t xml:space="preserve">Sporadisch vervoermiddel van autogebruikers </t>
  </si>
  <si>
    <t xml:space="preserve">²Het hoofdvervoermiddel is het vervoermiddel dat het vaakst en voor de langste afstand gebruikt wordt. </t>
  </si>
  <si>
    <t>Hoofdvervoermiddel²</t>
  </si>
  <si>
    <t>1. Modal split</t>
  </si>
  <si>
    <t>2. Fietspotentieel³</t>
  </si>
  <si>
    <t>Exclusieve autosolisten</t>
  </si>
  <si>
    <t>LOGBOEK INFO MOBILITEITSDASHBOARD</t>
  </si>
  <si>
    <t>DATUM</t>
  </si>
  <si>
    <t>OVERLEG</t>
  </si>
  <si>
    <t>GOED OM WETEN</t>
  </si>
  <si>
    <t>MEER INFO OP:</t>
  </si>
  <si>
    <t>Voorbeeld</t>
  </si>
  <si>
    <t>Raad van Bestuur</t>
  </si>
  <si>
    <t>Tussentijdse doelstelling 2026: 40% duurzame verplaatsingen</t>
  </si>
  <si>
    <t>[link] verslag Raad van Bestuur</t>
  </si>
  <si>
    <t>VERDELING TAKEN &amp; VERANTWOORDELIJKHEDEN</t>
  </si>
  <si>
    <t>R</t>
  </si>
  <si>
    <t>A</t>
  </si>
  <si>
    <t>C</t>
  </si>
  <si>
    <t>I</t>
  </si>
  <si>
    <r>
      <rPr>
        <vertAlign val="superscript"/>
        <sz val="8"/>
        <color theme="1"/>
        <rFont val="Nunito Light"/>
      </rPr>
      <t>4</t>
    </r>
    <r>
      <rPr>
        <sz val="8"/>
        <color theme="1"/>
        <rFont val="Nunito Light"/>
      </rPr>
      <t>Mate waarin de beschikbare parkeergelegenheid ingenomen wordt.</t>
    </r>
  </si>
  <si>
    <t>Medewerkers of leerlingen/studenten die het vaakst en voor de langste afstand met de trein naar school komen.</t>
  </si>
  <si>
    <t>Medewerkers of leerlingen/studenten die het vaakst en voor de langste afstand met de bus naar school komen.</t>
  </si>
  <si>
    <t>Medewerkers of leerlingen/studenten die het vaakst en voor de langste afstand met de speed pedelec naar school komen.</t>
  </si>
  <si>
    <t>Speed pedelec</t>
  </si>
  <si>
    <t>Medewerkers of leerlingen/studenten die het vaakst en voor de langste afstand met de elektrische fiets naar school komen.</t>
  </si>
  <si>
    <t>Medewerkers of leerlingen/studenten die het vaakst en voor de langste afstand met de fiets naar school komen.</t>
  </si>
  <si>
    <t>Medewerkers of leerlingen/studenten die het vaakst en voor de langste afstand te voet naar school komen.</t>
  </si>
  <si>
    <t>Medewerkers of leerlingen/studenten die het vaakst en voor de langste afstand een ander vervoermiddel gebruiken dan bovenstaanden bv. elektrische step, monowheel,… .</t>
  </si>
  <si>
    <t xml:space="preserve">Vul de tabel "Hoofdvervoermiddel" aan voor elk jaar waarvoor er data beschikbaar is: </t>
  </si>
  <si>
    <t xml:space="preserve">Alle medewerkers of leerlingen/studenten die op minder dan 1km van de school wonen. </t>
  </si>
  <si>
    <t xml:space="preserve">Alle medewerkers of leerlingen/studenten die tussen 1 en 5km van de school wonen. </t>
  </si>
  <si>
    <t xml:space="preserve">Alle medewerkers of leerlingen/studenten die tussen 5 en 10km van de school wonen. </t>
  </si>
  <si>
    <t xml:space="preserve">Alle medewerkers of leerlingen/studenten die tussen 10 en 15km van de school wonen. </t>
  </si>
  <si>
    <t xml:space="preserve">Alle medewerkers of leerlingen/studenten die op meer dan 15km van de school wonen. </t>
  </si>
  <si>
    <t>Groepeer de woon-school afstanden volgens de onderstaande gedefinieerde categorieën en vul de tabel "Fietspotentieel: woon-schoolafstanden autosolisten voor bepaling fietspotentieel" in:</t>
  </si>
  <si>
    <t xml:space="preserve">Vul aan de hand van tellingen de tabel "Autoparkeren" aan. </t>
  </si>
  <si>
    <t>Aantal parkeerplaatsen op eigen terrein waarvan medewerkers en leerlingen/studenten gebruik kunnen maken.</t>
  </si>
  <si>
    <t xml:space="preserve">Vul aan de hand van tellingen de tabel "Fietsparkeren" aan. </t>
  </si>
  <si>
    <t>Aantal fietsparkeerplaatsen op eigen terrein waarvan medewerkers en leerlingen/studenten gebruik kunnen maken.</t>
  </si>
  <si>
    <t xml:space="preserve">Gemiddeld aantal fietsen in de fietsenstallingen %, wordt berekend a.d.h.v. volgende formule: gem. bezetting piek / aantal fietsparkeerplaatsen. </t>
  </si>
  <si>
    <t xml:space="preserve">Gemiddeld aantal fietsen in de fietsenstallingen %, wordt berekend a.d.h.v. volgende formule: gem. bezetting / aantal fietsparkeerplaatsen. </t>
  </si>
  <si>
    <t xml:space="preserve">Hoe deze data verzamelen? </t>
  </si>
  <si>
    <t xml:space="preserve">Wat? </t>
  </si>
  <si>
    <t xml:space="preserve">Sporadisch vervoermiddel </t>
  </si>
  <si>
    <t>Vermijden</t>
  </si>
  <si>
    <t>Verduurzamen</t>
  </si>
  <si>
    <t>Vergroenen</t>
  </si>
  <si>
    <t>Verkeersveiligheid</t>
  </si>
  <si>
    <t>Bus/tram</t>
  </si>
  <si>
    <t>Medewerkers of leerlingen/studenten die het vaakst en voor de langste afstand met de motor-/bromfiets naar school komen.</t>
  </si>
  <si>
    <t xml:space="preserve">Verplaatsingen zijn in een schoolcontext natuurlijk onvermijdelijk. Hoe kunnen jullie verplaatsingen met de auto dan zoveel 
mogelijk verminderen in het voordeel van fiets, trein en bus/tram? Bv. Ligt de school vlakbij een station, maar komt slechts 15% 
met de trein, organiseer dan een actie om het treingebruik te verhogen. Of komt 65% van de medewerkers met de auto, maar 
woont bijna de helft hiervan op minder dan 10km, zet dan in op het promoten van de (elektrische) fiets! </t>
  </si>
  <si>
    <t xml:space="preserve">Het Dashboard geeft een overzicht van de belangrijkste mobiliteitsdata in grafieken. In dit Dashboard op maat van scholen (basis-, secundair en hoger onderwijs) worden de data telkens opgesplitst voor medewerkers en leerlingen/studenten. 
Het Dashboard bestaat uit volgende delen: </t>
  </si>
  <si>
    <t xml:space="preserve">Dit Dashboard is als volgt opgedeeld: </t>
  </si>
  <si>
    <t xml:space="preserve">Hoe het Dashboard updaten? </t>
  </si>
  <si>
    <t>Bron(nen):</t>
  </si>
  <si>
    <t>[Voorbeeld] 2023: Bevraging medewerkers oktober</t>
  </si>
  <si>
    <t xml:space="preserve">Medewerkers of leerlingen/studenten die altijd met de auto of motor-/bromfiets, alleen naar school komen en nooit carpoolen, fietsen of het openbaar vervoer gebruiken. </t>
  </si>
  <si>
    <t>Medewerkers of leerlingen/studenten die voornamelijk met de auto of motor-/bromfiets, alleen naar school komen maar af en toe ook carpoolen.</t>
  </si>
  <si>
    <t>Medewerkers of leerlingen/studenten die voornamelijk met de auto of motor-/bromfiets, alleen naar school komen maar af en toe ook het openbaar vervoer gebruiken.</t>
  </si>
  <si>
    <t>Medewerkers of leerlingen/studenten die voornamelijk met de auto of motor-/bromfiets, alleen naar school komen maar af en toe ook fietsen.</t>
  </si>
  <si>
    <t>Exclusieve autosolisten + motor-/bromfiets</t>
  </si>
  <si>
    <t>Mobiliteitsverantwoordelijke</t>
  </si>
  <si>
    <t>Leidinggevende mobiliteitsverantwoordelijke</t>
  </si>
  <si>
    <t>Directeur, Stad/gemeente</t>
  </si>
  <si>
    <t>WIE?</t>
  </si>
  <si>
    <t>VERANTWOORDELIJKHEDEN</t>
  </si>
  <si>
    <t xml:space="preserve">1. Juiste personen aanspreken voor het verzamelen van de nodige info voor het invullen van het Dashboard.  
2. Invullen van het Dashboard.
3. Voorstellen doen voor het uitbreiden of aanpassen van het mobiliteitsbeleid o.b.v. de inzichten uit het Dashboard. </t>
  </si>
  <si>
    <t xml:space="preserve">Nakijken of Dashboard volledig is en de juiste cijfers bevat. </t>
  </si>
  <si>
    <t xml:space="preserve">Aanleveren van de gevraagde gegevens aan de Responsible. </t>
  </si>
  <si>
    <t xml:space="preserve">Beslissingen nemen o.b.v. het Dashboard.  
1. Directeur: Beslissen over uitbreiden of aanpassen van het mobiliteitsbeleid 
2. Stad/Gemeente: Beslissingen maken i.v.m. vergunningen,... </t>
  </si>
  <si>
    <t>Beheersoverleg</t>
  </si>
  <si>
    <t>Bevestiging van afronding uitbreidingswerken fietsenstalling</t>
  </si>
  <si>
    <t>[link] technisch verslag investering fietsenstalling</t>
  </si>
  <si>
    <t>Fietspotentieel: Woon-werkafstanden autosolisten + motor-/bromfiets voor bepaling fietspotentieel</t>
  </si>
  <si>
    <t>Om ervoor te zorgen dat mensen de modal shift durven maken en dat dit ook een succes is, moeten je in één beweging ook 
maximaal inzetten op verkeersveiligheid. Bv. het fietsgebruik is mogelijks laag omwille van het drukke autoverkeer en de vele 
manoeuvres vlak voor de schoolpoort. Hoe kan je dit aanpakken?</t>
  </si>
  <si>
    <t>³Via dit Dashboard bepaal je welke exclusieve autosolisten - ze verplaatsen zich alleen in de auto of met de motor-/bromfiets (autosolist) én gebruiken nooit een andere vervoermiddel dan de auto (exclusief) - potentieel hebben om zich met de fiets van huis naar school/werk te verplaatsen (o.b.v. afstand).</t>
  </si>
  <si>
    <t>1. INTER-PRETATIE</t>
  </si>
  <si>
    <t>2. VERTALING NAAR HET BELEID</t>
  </si>
  <si>
    <t xml:space="preserve">Duurzaam n </t>
  </si>
  <si>
    <t xml:space="preserve">Duurzaam % </t>
  </si>
  <si>
    <t>Niet duurzaam %</t>
  </si>
  <si>
    <t>Ambitie</t>
  </si>
  <si>
    <t>1-7,5 km = fiets</t>
  </si>
  <si>
    <t>7,5-15 km = e-fiets</t>
  </si>
  <si>
    <t>1. interpreteren; zowel op zichzelf als in het licht van andere informatie waarover je beschikt</t>
  </si>
  <si>
    <t>2. inzetten voor het verbeteren en verduurzamen van je mobiliteitsbeleid</t>
  </si>
  <si>
    <t>In dit tabblad geven we je mee hoe je al deze data en grafieken kan:</t>
  </si>
  <si>
    <t xml:space="preserve">Hieronder geven we je mee hoe je al deze data en grafieken kan:
</t>
  </si>
  <si>
    <t>Sporadische openbaar vervoer gebruikers</t>
  </si>
  <si>
    <t>Jaar</t>
  </si>
  <si>
    <t>n=</t>
  </si>
  <si>
    <t>Duurzaam %</t>
  </si>
  <si>
    <t>Duid hiernaast (via het dropdown menu) het jaartal aan waarvan je de gegevens wil bekijken. De grafieken passen zich automatisch aan.</t>
  </si>
  <si>
    <t>Controlerij</t>
  </si>
  <si>
    <t>1. Belang van objectieve data</t>
  </si>
  <si>
    <t>3. Dashboard updaten</t>
  </si>
  <si>
    <t>2. Dataverzameling en -input</t>
  </si>
  <si>
    <t>Dit is het tabblad waarin je je momenteel bevindt. Hieronder lees je waarvoor het Dashboard dient en praktische instructies m.b.t. het gebruik.</t>
  </si>
  <si>
    <t>Hoe deze data inputten?</t>
  </si>
  <si>
    <t xml:space="preserve">Hoe vertaalt dit zich in het dashboard? </t>
  </si>
  <si>
    <t xml:space="preserve">Bovenstaande data vertalen zich in een taartdiagram en een kolomdiagram in het Dashboard. </t>
  </si>
  <si>
    <t xml:space="preserve">Klik op onderstaande linken om naar het gewenste deel te springen. </t>
  </si>
  <si>
    <t xml:space="preserve">Gemiddeld aantal wagens op de parkingin %, wordt automatisch berekend a.d.h.v. volgende formule: gem. bezetting piek / aantal parkeerplaatsen. </t>
  </si>
  <si>
    <t>Duurzaam n</t>
  </si>
  <si>
    <t xml:space="preserve">1. Klik op de rode cel met jaartal. Naast de cel verschijnt een driehoekje. </t>
  </si>
  <si>
    <t xml:space="preserve">2. Klik op dit driehoekje om via het dropdown menu het jaartal te kiezen waarvan je de gegevens wil bekijken. </t>
  </si>
  <si>
    <t>2. DATA-VERZAMELING EN -INPUT</t>
  </si>
  <si>
    <t>3. DASHBOARD UPDATEN</t>
  </si>
  <si>
    <r>
      <rPr>
        <b/>
        <sz val="10"/>
        <color theme="1" tint="0.249977111117893"/>
        <rFont val="Nunito"/>
      </rPr>
      <t>Responsible</t>
    </r>
    <r>
      <rPr>
        <sz val="10"/>
        <color theme="1" tint="0.249977111117893"/>
        <rFont val="Nunito"/>
      </rPr>
      <t xml:space="preserve">
Verantwoordelijke taak</t>
    </r>
  </si>
  <si>
    <r>
      <rPr>
        <b/>
        <sz val="10"/>
        <color theme="1" tint="0.249977111117893"/>
        <rFont val="Nunito"/>
      </rPr>
      <t>Accountable</t>
    </r>
    <r>
      <rPr>
        <sz val="10"/>
        <color theme="1" tint="0.249977111117893"/>
        <rFont val="Nunito"/>
      </rPr>
      <t xml:space="preserve">
Eindverantwoordelijke</t>
    </r>
  </si>
  <si>
    <r>
      <rPr>
        <b/>
        <sz val="10"/>
        <color theme="1" tint="0.249977111117893"/>
        <rFont val="Nunito"/>
      </rPr>
      <t>Consulted</t>
    </r>
    <r>
      <rPr>
        <sz val="10"/>
        <color theme="1" tint="0.249977111117893"/>
        <rFont val="Nunito"/>
      </rPr>
      <t xml:space="preserve">
Te consulteren</t>
    </r>
  </si>
  <si>
    <r>
      <rPr>
        <b/>
        <sz val="10"/>
        <color theme="1" tint="0.249977111117893"/>
        <rFont val="Nunito"/>
      </rPr>
      <t>Informed</t>
    </r>
    <r>
      <rPr>
        <sz val="10"/>
        <color theme="1" tint="0.249977111117893"/>
        <rFont val="Nunito"/>
      </rPr>
      <t xml:space="preserve">
Te informeren</t>
    </r>
  </si>
  <si>
    <t>Tabblad 1: Dashboard</t>
  </si>
  <si>
    <t>Tabblad 2: Inhoud en instructies</t>
  </si>
  <si>
    <t>Tabblad 5: Interpretatie en beleid</t>
  </si>
  <si>
    <t>1. OBJECTIEVE DATA</t>
  </si>
  <si>
    <t>INSTRUCTIES VOOR HET INGEVEN VAN DE CIJFERS</t>
  </si>
  <si>
    <r>
      <t xml:space="preserve">Tabblad 6: </t>
    </r>
    <r>
      <rPr>
        <sz val="11"/>
        <color theme="1" tint="0.249977111117893"/>
        <rFont val="Nunito Black"/>
      </rPr>
      <t>Verdeling van taken en verantwoordelijkheden (RACI)</t>
    </r>
  </si>
  <si>
    <r>
      <t xml:space="preserve">Tabblad 7: </t>
    </r>
    <r>
      <rPr>
        <sz val="11"/>
        <color theme="1" tint="0.249977111117893"/>
        <rFont val="Nunito Black"/>
      </rPr>
      <t>Logboek</t>
    </r>
  </si>
  <si>
    <r>
      <t xml:space="preserve">Tabblad 4: </t>
    </r>
    <r>
      <rPr>
        <sz val="11"/>
        <color theme="1" tint="0.249977111117893"/>
        <rFont val="Nunito Black"/>
      </rPr>
      <t>Data Leerlingen/Studenten</t>
    </r>
  </si>
  <si>
    <r>
      <t xml:space="preserve">Tabblad 3: </t>
    </r>
    <r>
      <rPr>
        <sz val="11"/>
        <color theme="1" tint="0.249977111117893"/>
        <rFont val="Nunito Black"/>
      </rPr>
      <t>Data medewerkers</t>
    </r>
  </si>
  <si>
    <r>
      <t>3. Parkeerbezetting</t>
    </r>
    <r>
      <rPr>
        <b/>
        <vertAlign val="superscript"/>
        <sz val="11"/>
        <color theme="1" tint="0.249977111117893"/>
        <rFont val="Nunito"/>
      </rPr>
      <t>4</t>
    </r>
  </si>
  <si>
    <r>
      <rPr>
        <b/>
        <sz val="11"/>
        <color theme="1" tint="0.249977111117893"/>
        <rFont val="Nunito"/>
      </rPr>
      <t>BELANGRIJK</t>
    </r>
    <r>
      <rPr>
        <sz val="11"/>
        <color theme="1" tint="0.249977111117893"/>
        <rFont val="Nunito Light"/>
      </rPr>
      <t xml:space="preserve">: Dit Dashboard wordt automatisch gegenereerd op basis van gegevens die je aanvult in tabblad 3 en 4. Voor een goed gebruik van het dashboard kan en mag je in tabblad 1: Dashboard GEEN gegevens ingeven (m.u.v. 1 cel waar je het juiste jaartal kiest, meer info bij "Inhoud en instructies"). </t>
    </r>
  </si>
  <si>
    <r>
      <t xml:space="preserve">Dit tabblad bevat alle </t>
    </r>
    <r>
      <rPr>
        <b/>
        <sz val="11"/>
        <color theme="1" tint="0.249977111117893"/>
        <rFont val="Nunito"/>
      </rPr>
      <t>cijfers m.b.t. medewerkers</t>
    </r>
    <r>
      <rPr>
        <sz val="11"/>
        <color theme="1" tint="0.249977111117893"/>
        <rFont val="Nunito ExtraBold"/>
      </rPr>
      <t xml:space="preserve"> </t>
    </r>
    <r>
      <rPr>
        <sz val="11"/>
        <color theme="1" tint="0.249977111117893"/>
        <rFont val="Nunito Light"/>
      </rPr>
      <t xml:space="preserve">die nodig zijn om de grafieken in het Dashboard te genereren en bevat dezelfde onderverdeling als die in het tabblad 'Dashboard'. </t>
    </r>
  </si>
  <si>
    <r>
      <t>Dit tabblad bevat alle</t>
    </r>
    <r>
      <rPr>
        <sz val="11"/>
        <color theme="1" tint="0.249977111117893"/>
        <rFont val="Nunito Black"/>
      </rPr>
      <t xml:space="preserve"> </t>
    </r>
    <r>
      <rPr>
        <b/>
        <sz val="11"/>
        <color theme="1" tint="0.249977111117893"/>
        <rFont val="Nunito"/>
      </rPr>
      <t>cijfers m.b.t. leerlingen/studenten</t>
    </r>
    <r>
      <rPr>
        <sz val="11"/>
        <color theme="1" tint="0.249977111117893"/>
        <rFont val="Nunito Light"/>
      </rPr>
      <t xml:space="preserve"> die nodig zijn om de grafieken in het Dashboard te genereren en bevat dezelfde onderverdeling als die in het tabblad 'Dashboard'. </t>
    </r>
  </si>
  <si>
    <r>
      <t xml:space="preserve">1. </t>
    </r>
    <r>
      <rPr>
        <b/>
        <sz val="11"/>
        <color theme="1" tint="0.249977111117893"/>
        <rFont val="Nunito"/>
      </rPr>
      <t>interpreteren</t>
    </r>
    <r>
      <rPr>
        <sz val="11"/>
        <color theme="1" tint="0.249977111117893"/>
        <rFont val="Nunito Light"/>
      </rPr>
      <t>; zowel op zichzelf als in het licht van andere informatie waarover je beschikt</t>
    </r>
  </si>
  <si>
    <r>
      <t>2. inzetten voor het verbeteren en verduurzamen van je</t>
    </r>
    <r>
      <rPr>
        <sz val="11"/>
        <color theme="1" tint="0.249977111117893"/>
        <rFont val="Nunito Black"/>
      </rPr>
      <t xml:space="preserve"> </t>
    </r>
    <r>
      <rPr>
        <b/>
        <sz val="11"/>
        <color theme="1" tint="0.249977111117893"/>
        <rFont val="Nunito"/>
      </rPr>
      <t>mobiliteitsbeleid</t>
    </r>
  </si>
  <si>
    <r>
      <t xml:space="preserve">Een vlot gebruik van het Dashboard vraagt een </t>
    </r>
    <r>
      <rPr>
        <b/>
        <sz val="11"/>
        <color theme="1" tint="0.249977111117893"/>
        <rFont val="Nunito"/>
      </rPr>
      <t>duidelijke rolverdeling en verantwoordelijkheid</t>
    </r>
    <r>
      <rPr>
        <sz val="11"/>
        <color theme="1" tint="0.249977111117893"/>
        <rFont val="Nunito Light"/>
      </rPr>
      <t>. In dit tabblad vind je een RACI-tabel om bij te houden wie verantwoordelijk is voor welke taak, wie eindverantwoordelijke is, wie geconsulteerd en geïnformeerd moet worden. Dit moet de continuïteit van het Dashboard garanderen (bv. bij personeelswissels, samenwerking tussen diensten, ...).</t>
    </r>
  </si>
  <si>
    <r>
      <t xml:space="preserve">De input en interpretatie van dit Dashboard zal in veel gevallen door meerdere mensen gebeuren, zowel op één moment als doorheen de tijd. We adviseren dan ook om zowel </t>
    </r>
    <r>
      <rPr>
        <b/>
        <sz val="11"/>
        <color theme="1" tint="0.249977111117893"/>
        <rFont val="Nunito"/>
      </rPr>
      <t>organisatie-eigen gegevens, afspraken en/of beslissingen als externe wijzigingen</t>
    </r>
    <r>
      <rPr>
        <sz val="11"/>
        <color theme="1" tint="0.249977111117893"/>
        <rFont val="Nunito Light"/>
      </rPr>
      <t xml:space="preserve"> (bv. verbetering van de fietspaden in de directe omgeving) bij te houden in het logboek, zodat ook mensen die na jou komen het Dashboard kunnen gebruiken en correct interpreteren. </t>
    </r>
  </si>
  <si>
    <r>
      <t xml:space="preserve">De kwaliteit van dit Dashboard staat en valt met de data die worden gebruikt om het Dashboard te vervolledigen. Hieronder </t>
    </r>
    <r>
      <rPr>
        <b/>
        <sz val="11"/>
        <color theme="1" tint="0.249977111117893"/>
        <rFont val="Nunito"/>
      </rPr>
      <t>enkele tips</t>
    </r>
    <r>
      <rPr>
        <sz val="11"/>
        <color theme="1" tint="0.249977111117893"/>
        <rFont val="Nunito Light"/>
      </rPr>
      <t xml:space="preserve"> voor het duidelijk en objectief inputten van de data. </t>
    </r>
  </si>
  <si>
    <r>
      <rPr>
        <b/>
        <sz val="11"/>
        <color theme="1" tint="0.249977111117893"/>
        <rFont val="Nunito"/>
      </rPr>
      <t>Let op</t>
    </r>
    <r>
      <rPr>
        <sz val="11"/>
        <color theme="1" tint="0.249977111117893"/>
        <rFont val="Nunito Light"/>
      </rPr>
      <t>: Het is normaal dat je niet alle cellen in tabblad 3 en 4 kan invullen of aanpassen. Deze cellen worden namelijk automatisch ingevuld o.b.v. waarden in andere cellen en werden daarom vergrendeld.</t>
    </r>
  </si>
  <si>
    <r>
      <t>Om het Dashboard te vervolledigen, dien je tabbladen</t>
    </r>
    <r>
      <rPr>
        <b/>
        <sz val="11"/>
        <color theme="1" tint="0.249977111117893"/>
        <rFont val="Nunito"/>
      </rPr>
      <t xml:space="preserve"> 3. Data medewerkers </t>
    </r>
    <r>
      <rPr>
        <sz val="11"/>
        <color theme="1" tint="0.249977111117893"/>
        <rFont val="Nunito Light"/>
      </rPr>
      <t>en</t>
    </r>
    <r>
      <rPr>
        <b/>
        <sz val="11"/>
        <color theme="1" tint="0.249977111117893"/>
        <rFont val="Nunito"/>
      </rPr>
      <t xml:space="preserve"> 4. Data LeerlingenStudenten </t>
    </r>
    <r>
      <rPr>
        <sz val="11"/>
        <color theme="1" tint="0.249977111117893"/>
        <rFont val="Nunito Light"/>
      </rPr>
      <t xml:space="preserve">in te vullen. De tabelnamen in deze twee tabbladen komen overeen met de namen van de grafieken in het Dashboard. Hieronder vind je alle nodige informatie en tips om de data te verzamelen en ze correct in te vullen in dit tabbladen 3 en 4. </t>
    </r>
  </si>
  <si>
    <r>
      <t xml:space="preserve">Dit is het vervoermiddel dat medewerkers of leerlingen/studenten het </t>
    </r>
    <r>
      <rPr>
        <b/>
        <sz val="11"/>
        <color theme="1" tint="0.249977111117893"/>
        <rFont val="Nunito"/>
      </rPr>
      <t>vaakst</t>
    </r>
    <r>
      <rPr>
        <sz val="11"/>
        <color theme="1" tint="0.249977111117893"/>
        <rFont val="Nunito Light"/>
      </rPr>
      <t xml:space="preserve"> en voor de </t>
    </r>
    <r>
      <rPr>
        <b/>
        <sz val="11"/>
        <color theme="1" tint="0.249977111117893"/>
        <rFont val="Nunito"/>
      </rPr>
      <t>langste afstand</t>
    </r>
    <r>
      <rPr>
        <sz val="11"/>
        <color theme="1" tint="0.249977111117893"/>
        <rFont val="Nunito Light"/>
      </rPr>
      <t xml:space="preserve"> gebruiken. </t>
    </r>
  </si>
  <si>
    <r>
      <t xml:space="preserve">Voor medewerkers is deze informatie vaak beschikbaar via </t>
    </r>
    <r>
      <rPr>
        <b/>
        <sz val="11"/>
        <color theme="1" tint="0.249977111117893"/>
        <rFont val="Nunito"/>
      </rPr>
      <t>personeelsgegevens</t>
    </r>
    <r>
      <rPr>
        <sz val="11"/>
        <color theme="1" tint="0.249977111117893"/>
        <rFont val="Nunito Light"/>
      </rPr>
      <t xml:space="preserve">. Heb je dit niet beschikbaar? Doe dan een jaarlijkse </t>
    </r>
    <r>
      <rPr>
        <b/>
        <sz val="11"/>
        <color theme="1" tint="0.249977111117893"/>
        <rFont val="Nunito"/>
      </rPr>
      <t>bevraging</t>
    </r>
    <r>
      <rPr>
        <sz val="11"/>
        <color theme="1" tint="0.249977111117893"/>
        <rFont val="Nunito Light"/>
      </rPr>
      <t xml:space="preserve"> of leid het hoofvervoermiddel af o.b.v. uitbetaalde vergoedingen. </t>
    </r>
  </si>
  <si>
    <r>
      <t xml:space="preserve">Voor studenten/leerlingen kan je dit bekomen door het op te nemen in het </t>
    </r>
    <r>
      <rPr>
        <b/>
        <sz val="11"/>
        <color theme="1" tint="0.249977111117893"/>
        <rFont val="Nunito"/>
      </rPr>
      <t>inschrijvingsformulier</t>
    </r>
    <r>
      <rPr>
        <sz val="11"/>
        <color theme="1" tint="0.249977111117893"/>
        <rFont val="Nunito Light"/>
      </rPr>
      <t xml:space="preserve"> of via een </t>
    </r>
    <r>
      <rPr>
        <b/>
        <sz val="11"/>
        <color theme="1" tint="0.249977111117893"/>
        <rFont val="Nunito"/>
      </rPr>
      <t>bevraging</t>
    </r>
    <r>
      <rPr>
        <sz val="11"/>
        <color theme="1" tint="0.249977111117893"/>
        <rFont val="Nunito Light"/>
      </rPr>
      <t xml:space="preserve"> bij het begin van het schooljaar.</t>
    </r>
  </si>
  <si>
    <t xml:space="preserve">Totaal aantal medewerkers of leerlingen/studenten. Wordt automatisch berekend en dien je niet in te vullen. </t>
  </si>
  <si>
    <t xml:space="preserve">Percentage medewerkers of leerlingen/studenten dat duurzaam naar school komt. Wordt automatisch berekend en dien je niet in te vullen. </t>
  </si>
  <si>
    <t xml:space="preserve">Aantal medewerkers of leerlingen/studenten dat duurzaam naar school komt. Wordt automatisch berekend en dien je niet in te vullen. </t>
  </si>
  <si>
    <t>In de rode cel boven "Ambitie" kan je het jaar van je streefdoel aanpassen bv. 2027.</t>
  </si>
  <si>
    <t>Taartdiagram</t>
  </si>
  <si>
    <t>Kolomdiagram</t>
  </si>
  <si>
    <r>
      <t xml:space="preserve">Deze gegevens zijn niet altijd standaard beschikbaar via personeelsgegevens, maar kan </t>
    </r>
    <r>
      <rPr>
        <b/>
        <sz val="11"/>
        <color theme="1" tint="0.249977111117893"/>
        <rFont val="Nunito"/>
      </rPr>
      <t>bevraagd</t>
    </r>
    <r>
      <rPr>
        <sz val="11"/>
        <color theme="1" tint="0.249977111117893"/>
        <rFont val="Nunito Light"/>
      </rPr>
      <t xml:space="preserve"> worden bij bv. het (jaarlijks) doorgeven van het hoofdvervoermiddel.</t>
    </r>
  </si>
  <si>
    <t>"n=" toont het totaal aantal medewerkers.</t>
  </si>
  <si>
    <t xml:space="preserve">De laatste kolomdiagram toont de detailcijfers van je zelfbepaalde "Ambitie". </t>
  </si>
  <si>
    <t>DOEL VAN HET DASHBOARD</t>
  </si>
  <si>
    <t>INHOUDSTAFEL</t>
  </si>
  <si>
    <t>/</t>
  </si>
  <si>
    <t>Er is een fietspad aangelegd in de straat van de school</t>
  </si>
  <si>
    <t>[link] website gemeente</t>
  </si>
  <si>
    <r>
      <t xml:space="preserve">Ben je als school verplicht elke 3 jaar de </t>
    </r>
    <r>
      <rPr>
        <b/>
        <sz val="11"/>
        <color theme="1" tint="0.249977111117893"/>
        <rFont val="Nunito"/>
      </rPr>
      <t>Federale Diagnostiek woon-werkverkeer</t>
    </r>
    <r>
      <rPr>
        <sz val="11"/>
        <color theme="1" tint="0.249977111117893"/>
        <rFont val="Nunito Light"/>
      </rPr>
      <t xml:space="preserve"> in te vullen? Plan het verzamelen van de nodige gegevens voor dit Dashboard dan op hetzelfde moment als die van de Federale Diagnostiek (juni - januari). Door elk jaar dit Dashboard goed bij te houden, heb je alvast de nodige data in handen!</t>
    </r>
  </si>
  <si>
    <r>
      <t xml:space="preserve">Verzamel de data op een </t>
    </r>
    <r>
      <rPr>
        <b/>
        <sz val="11"/>
        <color theme="1" tint="0.249977111117893"/>
        <rFont val="Nunito"/>
      </rPr>
      <t>objectieve manier</t>
    </r>
    <r>
      <rPr>
        <sz val="11"/>
        <color theme="1" tint="0.249977111117893"/>
        <rFont val="Nunito Light"/>
      </rPr>
      <t xml:space="preserve"> (personeelsdata, bevraging, onkosten,…). </t>
    </r>
  </si>
  <si>
    <r>
      <t xml:space="preserve">Denk goed na over de manier waarop je de data zal verzamelen. In het ideale geval gebeurt dit namelijk </t>
    </r>
    <r>
      <rPr>
        <b/>
        <sz val="11"/>
        <color theme="1" tint="0.249977111117893"/>
        <rFont val="Nunito"/>
      </rPr>
      <t>elke keer op dezelfde manier</t>
    </r>
    <r>
      <rPr>
        <sz val="11"/>
        <color theme="1" tint="0.249977111117893"/>
        <rFont val="Nunito Light"/>
      </rPr>
      <t xml:space="preserve">. Vind je doorheen de tijd een andere manier van dataverzameling, die een hogere betrouwbaarheid biedt? Schakel dan over op deze manier en noteer dit in het Logboek. </t>
    </r>
  </si>
  <si>
    <r>
      <t xml:space="preserve">Verzamel de gegevens elk jaar in ongeveer </t>
    </r>
    <r>
      <rPr>
        <b/>
        <sz val="11"/>
        <color theme="1" tint="0.249977111117893"/>
        <rFont val="Nunito"/>
      </rPr>
      <t>dezelfde periode</t>
    </r>
    <r>
      <rPr>
        <sz val="11"/>
        <color theme="1" tint="0.249977111117893"/>
        <rFont val="Nunito Light"/>
      </rPr>
      <t xml:space="preserve"> bv. voorjaar of najaar zodat er telkens ongeveer een jaar tussen zit.</t>
    </r>
  </si>
  <si>
    <r>
      <t xml:space="preserve">Naast elke tabel in tabbladen 3 en 4 is </t>
    </r>
    <r>
      <rPr>
        <b/>
        <sz val="11"/>
        <color theme="1" tint="0.249977111117893"/>
        <rFont val="Nunito"/>
      </rPr>
      <t>ruimte voorzien om de bron aan te geven</t>
    </r>
    <r>
      <rPr>
        <sz val="11"/>
        <color theme="1" tint="0.249977111117893"/>
        <rFont val="Nunito Light"/>
      </rPr>
      <t xml:space="preserve"> die je gebruikte om de tabel in te vullen. </t>
    </r>
  </si>
  <si>
    <r>
      <t xml:space="preserve">Houd in </t>
    </r>
    <r>
      <rPr>
        <b/>
        <sz val="11"/>
        <color theme="1" tint="0.249977111117893"/>
        <rFont val="Nunito"/>
      </rPr>
      <t>tabblad 6. RACI</t>
    </r>
    <r>
      <rPr>
        <sz val="11"/>
        <color theme="1" tint="0.249977111117893"/>
        <rFont val="Nunito Light"/>
      </rPr>
      <t xml:space="preserve"> en </t>
    </r>
    <r>
      <rPr>
        <b/>
        <sz val="11"/>
        <color theme="1" tint="0.249977111117893"/>
        <rFont val="Nunito"/>
      </rPr>
      <t>tabblad 7. Logboek</t>
    </r>
    <r>
      <rPr>
        <sz val="11"/>
        <color theme="1" tint="0.249977111117893"/>
        <rFont val="Nunito Light"/>
      </rPr>
      <t xml:space="preserve"> goed bij wie verantwoordelijk is voor alle stappen in het verzamelen van de input, hoe vorige data verzameld werd, welke beslissingen er werden genomen,… zodat personen die na jou komen het Dashboard correct kunnen gebruiken, invullen en interpreteren. </t>
    </r>
  </si>
  <si>
    <r>
      <t xml:space="preserve">In de kolom </t>
    </r>
    <r>
      <rPr>
        <b/>
        <sz val="11"/>
        <color theme="1" tint="0.249977111117893"/>
        <rFont val="Nunito"/>
      </rPr>
      <t>"Ambitie"</t>
    </r>
    <r>
      <rPr>
        <sz val="11"/>
        <color theme="1" tint="0.249977111117893"/>
        <rFont val="Nunito Light"/>
      </rPr>
      <t xml:space="preserve"> (laatste kolom van deze tabel) kan je een streefdoel invullen. </t>
    </r>
  </si>
  <si>
    <r>
      <t xml:space="preserve">Bovenstaande data vertalen zich in een </t>
    </r>
    <r>
      <rPr>
        <b/>
        <sz val="11"/>
        <color theme="1" tint="0.249977111117893"/>
        <rFont val="Nunito"/>
      </rPr>
      <t>taartdiagram</t>
    </r>
    <r>
      <rPr>
        <sz val="11"/>
        <color theme="1" tint="0.249977111117893"/>
        <rFont val="Nunito Light"/>
      </rPr>
      <t xml:space="preserve"> in het Dashboard. Deze taartdiagram toont voor elke categorie zowel de absolute aantallen als de percentages.</t>
    </r>
  </si>
  <si>
    <t xml:space="preserve">"n=" toont het totaal aantal autosolisten + motor-/bromfiets gebruikers. </t>
  </si>
  <si>
    <r>
      <rPr>
        <b/>
        <sz val="11"/>
        <color theme="1" tint="0.249977111117893"/>
        <rFont val="Nunito"/>
      </rPr>
      <t>O.b.v. de afstanden van de medewerkers en leerlingen/studenten van thuis tot aan de school</t>
    </r>
    <r>
      <rPr>
        <sz val="11"/>
        <color theme="1" tint="0.249977111117893"/>
        <rFont val="Nunito Light"/>
      </rPr>
      <t xml:space="preserve">, kan je bepalen hoeveel medewerkers en leerlingen/studenten in theorie nog fietspotentieel hebben. Dit potentieel bereken je enkel voor de huidige auto-, motor- en bromfietsgebruikers aangezien je een inschatting wil maken van hun potentieel om zich anders te verplaatsen. 
</t>
    </r>
  </si>
  <si>
    <r>
      <t xml:space="preserve">De werkelijke afstand is niet altijd en/of niet voor iedereen beschikbaar via </t>
    </r>
    <r>
      <rPr>
        <b/>
        <sz val="11"/>
        <color theme="1" tint="0.249977111117893"/>
        <rFont val="Nunito"/>
      </rPr>
      <t>personeelsgegevens</t>
    </r>
    <r>
      <rPr>
        <sz val="11"/>
        <color theme="1" tint="0.249977111117893"/>
        <rFont val="Nunito Light"/>
      </rPr>
      <t xml:space="preserve">, maar kan eventueel </t>
    </r>
    <r>
      <rPr>
        <b/>
        <sz val="11"/>
        <color theme="1" tint="0.249977111117893"/>
        <rFont val="Nunito"/>
      </rPr>
      <t>bevraagd</t>
    </r>
    <r>
      <rPr>
        <sz val="11"/>
        <color theme="1" tint="0.249977111117893"/>
        <rFont val="Nunito Light"/>
      </rPr>
      <t xml:space="preserve"> worden bij het (jaarlijks) doorgeven van het hoofdvervoermiddel.  </t>
    </r>
  </si>
  <si>
    <r>
      <t xml:space="preserve">Het fietspotentieel </t>
    </r>
    <r>
      <rPr>
        <b/>
        <sz val="11"/>
        <color theme="1" tint="0.249977111117893"/>
        <rFont val="Nunito"/>
      </rPr>
      <t>bereken je enkel voor autosolisten</t>
    </r>
    <r>
      <rPr>
        <sz val="11"/>
        <color theme="1" tint="0.249977111117893"/>
        <rFont val="Nunito Light"/>
      </rPr>
      <t xml:space="preserve"> (zitten alleen in de auto) die nooit op een andere manier dan alleen in de auto of met de motor-/bromfiets naar school komen (= exclusieve autosolisten).</t>
    </r>
  </si>
  <si>
    <t xml:space="preserve">Rij om te controleren of bovenstaande data correct werd ingevuld. </t>
  </si>
  <si>
    <r>
      <t xml:space="preserve">De parkeerbezetting geeft een idee over het </t>
    </r>
    <r>
      <rPr>
        <b/>
        <sz val="11"/>
        <color theme="1" tint="0.249977111117893"/>
        <rFont val="Nunito"/>
      </rPr>
      <t>gebruik van de parking</t>
    </r>
    <r>
      <rPr>
        <sz val="11"/>
        <color theme="1" tint="0.249977111117893"/>
        <rFont val="Nunito Light"/>
      </rPr>
      <t xml:space="preserve"> en de </t>
    </r>
    <r>
      <rPr>
        <b/>
        <sz val="11"/>
        <color theme="1" tint="0.249977111117893"/>
        <rFont val="Nunito"/>
      </rPr>
      <t>parkeerdruk</t>
    </r>
    <r>
      <rPr>
        <sz val="11"/>
        <color theme="1" tint="0.249977111117893"/>
        <rFont val="Nunito Light"/>
      </rPr>
      <t xml:space="preserve">. </t>
    </r>
  </si>
  <si>
    <r>
      <t>Doe tellingen op</t>
    </r>
    <r>
      <rPr>
        <b/>
        <sz val="11"/>
        <color theme="1" tint="0.249977111117893"/>
        <rFont val="Nunito"/>
      </rPr>
      <t xml:space="preserve"> verschillende momenten</t>
    </r>
    <r>
      <rPr>
        <sz val="11"/>
        <color theme="1" tint="0.249977111117893"/>
        <rFont val="Nunito Light"/>
      </rPr>
      <t xml:space="preserve"> (qua seizoen, dag en uur) en neem hiervan het gemiddelde aantal. De meest geschikte telmomenten bepalen, doe je op basis van je eigen specifieke activiteiten.</t>
    </r>
  </si>
  <si>
    <r>
      <t xml:space="preserve">Doe hetzelfde voor </t>
    </r>
    <r>
      <rPr>
        <b/>
        <sz val="11"/>
        <color theme="1" tint="0.249977111117893"/>
        <rFont val="Nunito"/>
      </rPr>
      <t>verschillende piekmomenten</t>
    </r>
    <r>
      <rPr>
        <sz val="11"/>
        <color theme="1" tint="0.249977111117893"/>
        <rFont val="Nunito Light"/>
      </rPr>
      <t xml:space="preserve"> (= momenten waarop er veel verschillende lessen tesamen plaatsvinden en dus veel medewerkers en leerlingen/studenten aanwezig zijn of het moment waarop leerlingen worden afgezet aan de schoolpoort). Neem ook van deze momenten het gemiddelde aantal. </t>
    </r>
  </si>
  <si>
    <t>Gemiddeld aantal wagens op de parking (o.b.v. tellingen op verschillende momenten).</t>
  </si>
  <si>
    <t>Gemiddeld aantal wagens op de parking in %, wordt automatisch berekend a.d.h.v. volgende formule: gem. bezetting / aantal parkeerplaatsen.</t>
  </si>
  <si>
    <t>Gemiddeld aantal wagens op de parking (o.b.v. tellingen op verschillende piekmomenten).</t>
  </si>
  <si>
    <r>
      <t xml:space="preserve">De fietsparkeerbezetting geeft een idee van het </t>
    </r>
    <r>
      <rPr>
        <b/>
        <sz val="11"/>
        <color theme="1" tint="0.249977111117893"/>
        <rFont val="Nunito"/>
      </rPr>
      <t>gebruik van de fietsenstalling</t>
    </r>
    <r>
      <rPr>
        <sz val="11"/>
        <color theme="1" tint="0.249977111117893"/>
        <rFont val="Nunito Light"/>
      </rPr>
      <t xml:space="preserve"> en dus de noden van de fietsers. </t>
    </r>
  </si>
  <si>
    <r>
      <t xml:space="preserve">Het aantal plaatsen is een gekende variabele of kan eenvoudig geteld worden. Om zicht te krijgen op de bezetting dienen </t>
    </r>
    <r>
      <rPr>
        <b/>
        <sz val="11"/>
        <color theme="1" tint="0.249977111117893"/>
        <rFont val="Nunito"/>
      </rPr>
      <t>meerdere tellingen</t>
    </r>
    <r>
      <rPr>
        <sz val="11"/>
        <color theme="1" tint="0.249977111117893"/>
        <rFont val="Nunito Light"/>
      </rPr>
      <t xml:space="preserve"> te gebeuren. Enkele tips:</t>
    </r>
  </si>
  <si>
    <r>
      <t xml:space="preserve">Doe tellingen op </t>
    </r>
    <r>
      <rPr>
        <b/>
        <sz val="11"/>
        <color theme="1" tint="0.249977111117893"/>
        <rFont val="Nunito"/>
      </rPr>
      <t>verschillende momenten</t>
    </r>
    <r>
      <rPr>
        <sz val="11"/>
        <color theme="1" tint="0.249977111117893"/>
        <rFont val="Nunito Light"/>
      </rPr>
      <t xml:space="preserve"> (qua seizoen, dag en uur) en neem hiervan het gemiddelde aantal. De meest geschikte telmomenten bepalen, doe je op basis van je eigen specifieke activiteiten.</t>
    </r>
  </si>
  <si>
    <r>
      <t xml:space="preserve">Doe hetzelfde voor </t>
    </r>
    <r>
      <rPr>
        <b/>
        <sz val="11"/>
        <color theme="1" tint="0.249977111117893"/>
        <rFont val="Nunito"/>
      </rPr>
      <t>verschillende piekmomenten</t>
    </r>
    <r>
      <rPr>
        <sz val="11"/>
        <color theme="1" tint="0.249977111117893"/>
        <rFont val="Nunito Light"/>
      </rPr>
      <t xml:space="preserve"> (= momenten waarop er veel verschillende lessen tesamen plaatsvinden en dus veel medewerkers en leerlingen/studenten aanwezig zijn). Neem ook van deze momenten het gemiddelde aantal. </t>
    </r>
  </si>
  <si>
    <r>
      <t xml:space="preserve">Tel ook het aantal </t>
    </r>
    <r>
      <rPr>
        <b/>
        <sz val="11"/>
        <color theme="1" tint="0.249977111117893"/>
        <rFont val="Nunito"/>
      </rPr>
      <t>wildgeparkeerde fietsen</t>
    </r>
    <r>
      <rPr>
        <sz val="11"/>
        <color theme="1" tint="0.249977111117893"/>
        <rFont val="Nunito Light"/>
      </rPr>
      <t xml:space="preserve"> mee. Hiermee bedoelen we zowel fietsen in de buurt van de stalling als verder weg op eigen domein die niet in een rek werden geplaatst. Zij kunnen wijzen op een (subjectief) tekort aan fietsenstallingen en toont de nodige extra investeringen. Meer info? Kijk bij het deel Interpretatie - Fietsparkeren. </t>
    </r>
  </si>
  <si>
    <t>Gemiddeld aantal fietsen in de fietsenstallingen (o.b.v. tellingen op verschillende momenten).</t>
  </si>
  <si>
    <t>Gemiddeld aantal fietsen in de fietsenstallingen (o.b.v. tellingen op verschillende piekmomenten).</t>
  </si>
  <si>
    <r>
      <t xml:space="preserve">De parkeerbezetteing van auto's en fietsen vertaalt zich in </t>
    </r>
    <r>
      <rPr>
        <b/>
        <sz val="11"/>
        <color theme="1" tint="0.249977111117893"/>
        <rFont val="Nunito"/>
      </rPr>
      <t>kolomdiagrammen</t>
    </r>
    <r>
      <rPr>
        <sz val="11"/>
        <color theme="1" tint="0.249977111117893"/>
        <rFont val="Nunito Light"/>
      </rPr>
      <t xml:space="preserve"> in het Dashboard. </t>
    </r>
  </si>
  <si>
    <r>
      <t xml:space="preserve">Dit Dashboard heeft als doel scholen een leidraad te bieden in het </t>
    </r>
    <r>
      <rPr>
        <b/>
        <sz val="11"/>
        <color theme="1" tint="0.249977111117893"/>
        <rFont val="Nunito"/>
      </rPr>
      <t>monitoren van hun modal split¹</t>
    </r>
    <r>
      <rPr>
        <sz val="11"/>
        <color theme="1" tint="0.249977111117893"/>
        <rFont val="Nunito Light"/>
      </rPr>
      <t xml:space="preserve"> en het bereiken van meer duurzame verplaatsingen. Door het jaarlijks bijhouden van deze mobiliteitsgegevens krijg je zicht op o.a. het autogebruik, het fietspotentieel en de bezetting van de parking en fietsenstalling. O.b.v. deze cijfers kunnen </t>
    </r>
    <r>
      <rPr>
        <b/>
        <sz val="11"/>
        <color theme="1" tint="0.249977111117893"/>
        <rFont val="Nunito"/>
      </rPr>
      <t>prioriteiten op vlak van mobiliteit</t>
    </r>
    <r>
      <rPr>
        <sz val="11"/>
        <color theme="1" tint="0.249977111117893"/>
        <rFont val="Nunito Light"/>
      </rPr>
      <t xml:space="preserve"> bepaald worden. </t>
    </r>
  </si>
  <si>
    <r>
      <t xml:space="preserve">Het Dashboard is bedoeld om </t>
    </r>
    <r>
      <rPr>
        <b/>
        <sz val="11"/>
        <color theme="1" tint="0.249977111117893"/>
        <rFont val="Nunito"/>
      </rPr>
      <t>mobiliteitsgegevens doorheen de jaren te monitoren</t>
    </r>
    <r>
      <rPr>
        <sz val="11"/>
        <color theme="1" tint="0.249977111117893"/>
        <rFont val="Nunito Light"/>
      </rPr>
      <t xml:space="preserve">. Wanneer er dus nieuwe gegevens beschikbaar zijn, voer je deze in in tabbladen 3 en 4 bij het betreffende jaartal. Daarna kan je via onderstaande stappen het dashboard updaten zodat het Dashboard de meest recente cijfers toont. </t>
    </r>
  </si>
  <si>
    <t>INTERPRETATIE + VERTALING NAAR (MOBILITEITS)BELEID</t>
  </si>
  <si>
    <r>
      <t xml:space="preserve">De modal split leert ons hoe </t>
    </r>
    <r>
      <rPr>
        <b/>
        <sz val="11"/>
        <color theme="1" tint="0.249977111117893"/>
        <rFont val="Nunito"/>
      </rPr>
      <t>duurzaam</t>
    </r>
    <r>
      <rPr>
        <sz val="11"/>
        <color theme="1" tint="0.249977111117893"/>
        <rFont val="Nunito Light"/>
      </rPr>
      <t xml:space="preserve"> medewerkers en leerlingen/studenten zich naar school verplaatsen en welke </t>
    </r>
    <r>
      <rPr>
        <b/>
        <sz val="11"/>
        <color theme="1" tint="0.249977111117893"/>
        <rFont val="Nunito"/>
      </rPr>
      <t>evolutie</t>
    </r>
    <r>
      <rPr>
        <sz val="11"/>
        <color theme="1" tint="0.249977111117893"/>
        <rFont val="Nunito Light"/>
      </rPr>
      <t xml:space="preserve"> daarin zit.</t>
    </r>
  </si>
  <si>
    <r>
      <t xml:space="preserve">Het is dan ook de belangrijkste basis voor het bepalen van toekomstdoelen en het nemen van </t>
    </r>
    <r>
      <rPr>
        <b/>
        <sz val="11"/>
        <color theme="1" tint="0.249977111117893"/>
        <rFont val="Nunito"/>
      </rPr>
      <t>mobiliteitsbeslissingen</t>
    </r>
    <r>
      <rPr>
        <sz val="11"/>
        <color theme="1" tint="0.249977111117893"/>
        <rFont val="Nunito Light"/>
      </rPr>
      <t xml:space="preserve"> (bv. bij herziening parking of geplande groei in aantal leerlingen/studenten).</t>
    </r>
  </si>
  <si>
    <r>
      <t xml:space="preserve">Toch geeft het een belangrijke inschatting op basis waarvan je bv. je </t>
    </r>
    <r>
      <rPr>
        <b/>
        <sz val="11"/>
        <color theme="1" tint="0.249977111117893"/>
        <rFont val="Nunito"/>
      </rPr>
      <t>ambitie</t>
    </r>
    <r>
      <rPr>
        <sz val="11"/>
        <color theme="1" tint="0.249977111117893"/>
        <rFont val="Nunito Light"/>
      </rPr>
      <t xml:space="preserve"> duurzame woon-schoolverplaatsingen kan bepalen. 
Wonen er nog veel medewerkers die vandaag met de auto komen, binnen een straal van 5km? Mooi! Focus in eerste instantie op deze groep bij aanmoedigen van fietsen. Dankzij het sneeuwbaleffect zullen steeds meer medewerkers af en toe eens de fiets kiezen, wie weet ook diegene die geen theoretisch fietpotentieel hebben. </t>
    </r>
  </si>
  <si>
    <r>
      <t xml:space="preserve">Parkeren en het aanbieden van parkeerplaatsen is onlosmakelijk verbonden met je (duurzaam) mobiliteitsbeleid. Het vraag-en-aanbod principe werkt hier in twee richtingen. Vaak wordt er enkel gedacht in de richting vraag - aanbod waarbij tekorten worden opgevangen door het voorzien van meer parkeerplaatsen. Echter, door het </t>
    </r>
    <r>
      <rPr>
        <b/>
        <sz val="11"/>
        <color theme="1" tint="0.249977111117893"/>
        <rFont val="Nunito"/>
      </rPr>
      <t>aanbieden van kwaliteitsvolle alternatieven</t>
    </r>
    <r>
      <rPr>
        <sz val="11"/>
        <color theme="1" tint="0.249977111117893"/>
        <rFont val="Nunito Light"/>
      </rPr>
      <t xml:space="preserve"> (beter duurzaam aanbod) kan de parkeerdruk verlicht worden (daling vraag parkeren). Of door het </t>
    </r>
    <r>
      <rPr>
        <b/>
        <sz val="11"/>
        <color theme="1" tint="0.249977111117893"/>
        <rFont val="Nunito"/>
      </rPr>
      <t>parkeeraanbod te verlagen</t>
    </r>
    <r>
      <rPr>
        <sz val="11"/>
        <color theme="1" tint="0.249977111117893"/>
        <rFont val="Nunito Light"/>
      </rPr>
      <t xml:space="preserve"> (daling aanbod), kunnen mensen gemotiveerd worden duurzame alternatieven te gebruiken. Parkeerplaatsen nemen namelijk veel kostbare ruimte in, die ook een andere inrichting kan krijgen. </t>
    </r>
  </si>
  <si>
    <t>het minimum aantal parkeerplaatsen dat nodig is voor diegenen die geen alternatief hebben dan de auto;</t>
  </si>
  <si>
    <t>het maximum aantal parkeerplaatsen: vermijd een overcapaciteit van de parking zodat het met de auto naar school komen niet gestimuleerd wordt.</t>
  </si>
  <si>
    <r>
      <t xml:space="preserve">Door zicht te krijgen op het </t>
    </r>
    <r>
      <rPr>
        <b/>
        <sz val="11"/>
        <color theme="1" tint="0.249977111117893"/>
        <rFont val="Nunito"/>
      </rPr>
      <t>gebruik van de parking</t>
    </r>
    <r>
      <rPr>
        <sz val="11"/>
        <color theme="1" tint="0.249977111117893"/>
        <rFont val="Nunito Light"/>
      </rPr>
      <t xml:space="preserve"> kan je een objectieve inschatting maken:  </t>
    </r>
  </si>
  <si>
    <r>
      <t xml:space="preserve">Het voorzien van parkeerplaatsen voor medewerkers (en leerlingen/studenten) kan ook een bepaalde kost met zich meebrengen, die niet altijd meegenomen wordt in het gehele mobiliteitsbeeld. Door zicht te krijgen op de bezetting van de parkeren ben je als school beter in staat om weloverwogen keuzes te maken op vlak van de parking en zo eventueel </t>
    </r>
    <r>
      <rPr>
        <b/>
        <sz val="11"/>
        <color theme="1" tint="0.249977111117893"/>
        <rFont val="Nunito"/>
      </rPr>
      <t>budget vrij te maken voor duurzame alternatieven</t>
    </r>
    <r>
      <rPr>
        <sz val="11"/>
        <color theme="1" tint="0.249977111117893"/>
        <rFont val="Nunito Light"/>
      </rPr>
      <t xml:space="preserve">. </t>
    </r>
  </si>
  <si>
    <r>
      <t xml:space="preserve">Daarnaast zorgt het in kaart brengen van de bezetting voor een </t>
    </r>
    <r>
      <rPr>
        <b/>
        <sz val="11"/>
        <color theme="1" tint="0.249977111117893"/>
        <rFont val="Nunito"/>
      </rPr>
      <t>objectieve basis bij het aanvragen van een vergunning</t>
    </r>
    <r>
      <rPr>
        <sz val="11"/>
        <color theme="1" tint="0.249977111117893"/>
        <rFont val="Nunito Light"/>
      </rPr>
      <t xml:space="preserve"> (bij bv. groei in leerlingenaantal en dus bouw van extra klaslokalen). De tellingen bieden objectieve data aan de overheid in het nemen van beslissingen i.v.m. jullie vergunning. Zo kan de overheid beslissen over eventuele afwijkingen wanneer bv. het aantal parkeerplaatsen verminderd moet worden maar dit volgens de tellingen (en een reeds duurzame model split) niet mogelijk blijkt. Of wanneer jullie graag minder parkeerplaatsen aanbrengen dan gevraagd wordt in de verordening en jullie via tellingen (in combinatie met een duurzame modal split) kunnen staven dat dit kleinere aantal voldoende capaciteit zal bieden. </t>
    </r>
  </si>
  <si>
    <r>
      <t xml:space="preserve">Door de bezetting van de fietsenstalling jaarlijks bij te houden krijg je </t>
    </r>
    <r>
      <rPr>
        <b/>
        <sz val="11"/>
        <color theme="1" tint="0.249977111117893"/>
        <rFont val="Nunito"/>
      </rPr>
      <t>zicht op de mate waarin de fietsenstalling voldoende plaats biedt</t>
    </r>
    <r>
      <rPr>
        <sz val="11"/>
        <color theme="1" tint="0.249977111117893"/>
        <rFont val="Nunito Light"/>
      </rPr>
      <t xml:space="preserve"> voor medewerkers en leerlingen/studenten. En in welke mate deze voldoet aan hun noden. 
</t>
    </r>
  </si>
  <si>
    <r>
      <t xml:space="preserve">Door de bezetting van de parking jaarlijks bij te houden, krijg je </t>
    </r>
    <r>
      <rPr>
        <b/>
        <sz val="11"/>
        <color theme="1" tint="0.249977111117893"/>
        <rFont val="Nunito"/>
      </rPr>
      <t>zicht op de mate waarin de parking voldoende plaats</t>
    </r>
    <r>
      <rPr>
        <sz val="11"/>
        <color theme="1" tint="0.249977111117893"/>
        <rFont val="Nunito Light"/>
      </rPr>
      <t xml:space="preserve"> </t>
    </r>
    <r>
      <rPr>
        <b/>
        <sz val="11"/>
        <color theme="1" tint="0.249977111117893"/>
        <rFont val="Nunito"/>
      </rPr>
      <t>biedt</t>
    </r>
    <r>
      <rPr>
        <sz val="11"/>
        <color theme="1" tint="0.249977111117893"/>
        <rFont val="Nunito Light"/>
      </rPr>
      <t xml:space="preserve"> voor medewerkers en leerlingen/studenten. </t>
    </r>
  </si>
  <si>
    <r>
      <t xml:space="preserve">Zo biedt het bijhouden van de bezettingsgraad een basis voor het </t>
    </r>
    <r>
      <rPr>
        <b/>
        <sz val="11"/>
        <color theme="1" tint="0.249977111117893"/>
        <rFont val="Nunito"/>
      </rPr>
      <t>bepalen van het aantal nodige extra plaatsen</t>
    </r>
    <r>
      <rPr>
        <sz val="11"/>
        <color theme="1" tint="0.249977111117893"/>
        <rFont val="Nunito Light"/>
      </rPr>
      <t xml:space="preserve"> bij een eventuele groei van het aantal leerlingen of studenten. </t>
    </r>
  </si>
  <si>
    <r>
      <t xml:space="preserve">Bekijk de fietsenstalling - naast het monitoren van het gebruik - ook op vlak van </t>
    </r>
    <r>
      <rPr>
        <b/>
        <sz val="11"/>
        <color theme="1" tint="0.249977111117893"/>
        <rFont val="Nunito"/>
      </rPr>
      <t>kwaliteit</t>
    </r>
    <r>
      <rPr>
        <sz val="11"/>
        <color theme="1" tint="0.249977111117893"/>
        <rFont val="Nunito Light"/>
      </rPr>
      <t xml:space="preserve">: 
</t>
    </r>
  </si>
  <si>
    <r>
      <t>Biedt de stalling voldoende plaats voor</t>
    </r>
    <r>
      <rPr>
        <b/>
        <sz val="11"/>
        <color theme="1" tint="0.249977111117893"/>
        <rFont val="Nunito"/>
      </rPr>
      <t xml:space="preserve"> buitenmaatse fietsen</t>
    </r>
    <r>
      <rPr>
        <sz val="11"/>
        <color theme="1" tint="0.249977111117893"/>
        <rFont val="Nunito Light"/>
      </rPr>
      <t xml:space="preserve">?  </t>
    </r>
  </si>
  <si>
    <r>
      <t xml:space="preserve">Is de fietsenstalling </t>
    </r>
    <r>
      <rPr>
        <b/>
        <sz val="11"/>
        <color theme="1" tint="0.249977111117893"/>
        <rFont val="Nunito"/>
      </rPr>
      <t>beveiligd</t>
    </r>
    <r>
      <rPr>
        <sz val="11"/>
        <color theme="1" tint="0.249977111117893"/>
        <rFont val="Nunito Light"/>
      </rPr>
      <t xml:space="preserve"> en </t>
    </r>
    <r>
      <rPr>
        <b/>
        <sz val="11"/>
        <color theme="1" tint="0.249977111117893"/>
        <rFont val="Nunito"/>
      </rPr>
      <t>overdekt</t>
    </r>
    <r>
      <rPr>
        <sz val="11"/>
        <color theme="1" tint="0.249977111117893"/>
        <rFont val="Nunito Light"/>
      </rPr>
      <t xml:space="preserve">? </t>
    </r>
  </si>
  <si>
    <r>
      <t xml:space="preserve">Zijn er genoeg </t>
    </r>
    <r>
      <rPr>
        <b/>
        <sz val="11"/>
        <color theme="1" tint="0.249977111117893"/>
        <rFont val="Nunito"/>
      </rPr>
      <t>laadpunten</t>
    </r>
    <r>
      <rPr>
        <sz val="11"/>
        <color theme="1" tint="0.249977111117893"/>
        <rFont val="Nunito Light"/>
      </rPr>
      <t xml:space="preserve"> beschikbaar? </t>
    </r>
  </si>
  <si>
    <r>
      <t xml:space="preserve">Kunnen de fietsen kwalitatief gestald worden zonder elkaar te </t>
    </r>
    <r>
      <rPr>
        <b/>
        <sz val="11"/>
        <color theme="1" tint="0.249977111117893"/>
        <rFont val="Nunito"/>
      </rPr>
      <t>beschadigen</t>
    </r>
    <r>
      <rPr>
        <sz val="11"/>
        <color theme="1" tint="0.249977111117893"/>
        <rFont val="Nunito Light"/>
      </rPr>
      <t>?</t>
    </r>
  </si>
  <si>
    <t>iemand al dan niet naar school komt met de fiets (bv. iemand met een dure fiets plaatst die liefst veilig en overdekt);</t>
  </si>
  <si>
    <t xml:space="preserve">een fietser zijn fiets in de stalling plaatst of niet. </t>
  </si>
  <si>
    <r>
      <t xml:space="preserve">Deze </t>
    </r>
    <r>
      <rPr>
        <b/>
        <sz val="11"/>
        <color theme="1" tint="0.249977111117893"/>
        <rFont val="Nunito"/>
      </rPr>
      <t>kwalitatieve eisen bepalen</t>
    </r>
    <r>
      <rPr>
        <sz val="11"/>
        <color theme="1" tint="0.249977111117893"/>
        <rFont val="Nunito Light"/>
      </rPr>
      <t xml:space="preserve"> mee of:</t>
    </r>
  </si>
  <si>
    <r>
      <t xml:space="preserve">Zijn er veel </t>
    </r>
    <r>
      <rPr>
        <b/>
        <sz val="11"/>
        <color theme="1" tint="0.249977111117893"/>
        <rFont val="Nunito"/>
      </rPr>
      <t>wild geparkeerde fietsen</t>
    </r>
    <r>
      <rPr>
        <sz val="11"/>
        <color theme="1" tint="0.249977111117893"/>
        <rFont val="Nunito Light"/>
      </rPr>
      <t xml:space="preserve">? Dit kan een indicatie zijn dat fietsers de stalling als vol ervaren, ook al staat deze theoretisch gezien nog niet volledig vol. De ervaring leert dat fietsers een stalling als vol beschouwen vanaf wanneer deze voor +/- 80% gevuld is. Of misschien plaatsen ze hun fietsen niet in de stalling omdat deze niet dicht genoeg bij de ingang staat? </t>
    </r>
  </si>
  <si>
    <r>
      <t xml:space="preserve">Meten is weten, maar om daadwerkelijk verandering te zien op het terrein moet je de </t>
    </r>
    <r>
      <rPr>
        <b/>
        <sz val="11"/>
        <color theme="1" tint="0.249977111117893"/>
        <rFont val="Nunito"/>
      </rPr>
      <t>inzichten omzetten in actie</t>
    </r>
    <r>
      <rPr>
        <sz val="11"/>
        <color theme="1" tint="0.249977111117893"/>
        <rFont val="Nunito Light"/>
      </rPr>
      <t>. Hoe ga je aan de slag met je mobiliteitsbeleid?</t>
    </r>
  </si>
  <si>
    <r>
      <t xml:space="preserve">Via dit Dashboard krijg je zicht op het verplaatsingsgedrag dat jullie school teweeg brengt. De inzichten o.b.v. dit Dashboard kan je aanwenden voor het vormgeven van je mobiliteitsbeleid. 
</t>
    </r>
    <r>
      <rPr>
        <b/>
        <sz val="11"/>
        <color theme="1" tint="0.249977111117893"/>
        <rFont val="Nunito"/>
      </rPr>
      <t>Hanteer de 4 V's om een allesomvattend mobiliteitsbeleid op te stellen</t>
    </r>
    <r>
      <rPr>
        <sz val="11"/>
        <color theme="1" tint="0.249977111117893"/>
        <rFont val="Nunito Light"/>
      </rPr>
      <t xml:space="preserve">: </t>
    </r>
  </si>
  <si>
    <t xml:space="preserve">Hoe kunnen jullie in eerste instantie verplaatsingen vermijden? Bv. Welke vergaderingen kunnen online gebeuren?
Kunnen personeelsvergaderingen meteen na de schooluren worden ingepland? </t>
  </si>
  <si>
    <t xml:space="preserve">Niet alle autoverplaatsingen kunnen vermeden worden. Kan je de autoverplaatsingen maximaal vergroenen?
Bv. Zijn er steeds meer medewerkers die met een elektrische wagen naar school komen? Waar kunnen zij laden in de buurt?
Of moet er een laadpaal geplaatst worden op het terrein? </t>
  </si>
  <si>
    <t>Auto</t>
  </si>
  <si>
    <r>
      <t xml:space="preserve">Medewerkers en leerlingen/studenten die als hoofdvervoermiddel "auto" en "motor-/bromfiets" hebben, kunnen af en toe ook </t>
    </r>
    <r>
      <rPr>
        <b/>
        <sz val="11"/>
        <color theme="1" tint="0.249977111117893"/>
        <rFont val="Nunito"/>
      </rPr>
      <t>afwisselen met een duurzaam vervoermiddel</t>
    </r>
    <r>
      <rPr>
        <sz val="11"/>
        <color theme="1" tint="0.249977111117893"/>
        <rFont val="Nunito Light"/>
      </rPr>
      <t xml:space="preserve">. Bv. In juli en augustus komt Annelies met de fiets naar het werk. En Maarten komt op donderdag met de trein omdat hij dan de kinderen niet op school moet afzetten. 
</t>
    </r>
  </si>
  <si>
    <t xml:space="preserve">Totaal aantal medewerkers met als hoofvervoermiddel "Auto" + "Motor-/bromfiets". Wordt automatisch berekend en dien je niet in te vullen. </t>
  </si>
  <si>
    <t xml:space="preserve">Totaal aantal medewerkers of leerlingen/studenten met als hoofvervoermiddel "Auto" + "Motor-/bromfiets". Wordt automatisch berekend en dien je niet in te vullen. </t>
  </si>
  <si>
    <t xml:space="preserve">Vul de tabel "Sporadisch duurzaam vervoermiddel, auto" aan voor elk jaar waarvoor er data beschikbaar is: </t>
  </si>
  <si>
    <t>Sporadisch duurzaam vervoermiddel "auto" en "motor-/bromfiets"</t>
  </si>
  <si>
    <r>
      <t xml:space="preserve">Sporadisch duurzaam </t>
    </r>
    <r>
      <rPr>
        <b/>
        <sz val="10"/>
        <color theme="1" tint="0.249977111117893"/>
        <rFont val="Nunito Black"/>
      </rPr>
      <t>"auto" en "motor-/bromfiets"</t>
    </r>
  </si>
  <si>
    <t>Sporadisch duurzaam "auto" en "motor-/bromfiets"</t>
  </si>
  <si>
    <t>Medewerkers of leerlingen/studenten die het vaakst en voor de langste afstand met de auto naar school komen en carpoolen met collega's of andere leerlingen/studenten van de school.</t>
  </si>
  <si>
    <t xml:space="preserve">Medewerkers of leerlingen/studenten die het vaakst en voor de langste afstand met de auto naar school komen/gebracht worden (alleen of met gezinsleden). </t>
  </si>
  <si>
    <t xml:space="preserve">3. Van zodra je een jaartal hebt gekozen past het Dashboard (alle grafieken en grijze kaders met "n=…") zich automatisch aan o.b.v. de gegevens die je invulde in tabblad 3 en 4. </t>
  </si>
  <si>
    <t>directeur, Stad/gemeente</t>
  </si>
  <si>
    <t xml:space="preserve">Geeft de controlerij "Niet ok" weer? Dan is het totaal aantal van bovenstaande tabel niet gelijk aan het totaal aantal "Auto" + "Motor-/bromfietsers". Pas je input aan. </t>
  </si>
  <si>
    <r>
      <t>Pas op: De rij "Totaal" toont de som van bovenstaande categorieën. Deze som moet gelijk zijn aan het aantal medewerkers met hoofdvervoermiddel "Auto" + "Motor-/bromfiets". Dit kan je controleren via de "Controlerij". Geeft de controlerij "</t>
    </r>
    <r>
      <rPr>
        <sz val="11"/>
        <color theme="7"/>
        <rFont val="Nunito Light"/>
      </rPr>
      <t>Niet ok</t>
    </r>
    <r>
      <rPr>
        <sz val="11"/>
        <color theme="1" tint="0.249977111117893"/>
        <rFont val="Nunito Light"/>
      </rPr>
      <t xml:space="preserve">" weer? Dan is het totaal aantal van bovenstaande tabel niet gelijk aan het totaal aantal "Auto" + "Motor-/bromfietsers". Pas je input aan. </t>
    </r>
  </si>
  <si>
    <t>De modal split geeft een idee van het hoofvervoermiddel van de medewerker en leerlingen/studenten. Echter, veel medewerkers en leerlingen/studenten wisselen af tussen verschillende vervoermiddelen. Door zicht te krijgen op hoeveel autogebruikers (hoofdvervoermiddel = auto of motor-/bromfiets) af en toe afwisselen met bv. de fiets krijg je voeling met de mate waarin ze open staan voor een duurzaam alternatief en dus het mogelijk potentieel naar meer duurzame woon-schoolverplaatsingen. Bv. Aangezien bepaalde medewerkers af en toe al eens afwisselen met de fiets, is er waarschijnlijk nog meer potentieel om 1) deze medewerkers vaker te doen fietsen, 2) andere medewerkers te overtuigen om eens de fiets te nemen.</t>
  </si>
  <si>
    <t>Wat voor jouw school een realistische ambitie is, hangt af van verschillende factoren; de bereikbaarheid van de school, de functieprofielen van medewerkers, het type onderwijs, het rekruteringsgebied van medewerkers en leerlingen/studenten,… Probeer kritisch te zijn voor jezelf en stel een realistische toch ambitieuze ambitie op.</t>
  </si>
  <si>
    <r>
      <t xml:space="preserve">Bovenstaande data vertaalt zich in een </t>
    </r>
    <r>
      <rPr>
        <b/>
        <sz val="11"/>
        <color theme="1" tint="0.249977111117893"/>
        <rFont val="Nunito"/>
      </rPr>
      <t>staafdiagram</t>
    </r>
    <r>
      <rPr>
        <sz val="11"/>
        <color theme="1" tint="0.249977111117893"/>
        <rFont val="Nunito Light"/>
      </rPr>
      <t xml:space="preserve"> in het Dashboard. De cijfers in de balk tonen de absolute aantallen. </t>
    </r>
  </si>
  <si>
    <t xml:space="preserve">Naast de taartdiagram wordt via een kolomdiagram de evolutie van de modal split </t>
  </si>
  <si>
    <t>aantallen als de percentages mee.</t>
  </si>
  <si>
    <t xml:space="preserve">De binnenste brede cirkel geeft voor elk vervoermiddel zowel de absolute </t>
  </si>
  <si>
    <t>De buitenste groene cirkel geeft het percentage medewerkers dat duurzaam</t>
  </si>
  <si>
    <t xml:space="preserve">doorheen de jaren weergegeven. De cijfers in de balken tonen absolute aantallen. </t>
  </si>
  <si>
    <t>naar het werk komt weer.</t>
  </si>
  <si>
    <r>
      <rPr>
        <b/>
        <sz val="10"/>
        <color theme="4" tint="-0.499984740745262"/>
        <rFont val="Nunito Black"/>
      </rPr>
      <t>BELANGRIJK:</t>
    </r>
    <r>
      <rPr>
        <b/>
        <sz val="10"/>
        <color theme="4" tint="-0.499984740745262"/>
        <rFont val="Nunito Light"/>
      </rPr>
      <t xml:space="preserve"> </t>
    </r>
    <r>
      <rPr>
        <sz val="10"/>
        <color theme="4" tint="-0.499984740745262"/>
        <rFont val="Nunito Light"/>
      </rPr>
      <t>Sommige cellen in dit tabblad zijn vergrendeld en kan je niet zelf aanpassen. Ze passen zich automatisch aan bij het invullen van je gegevens.</t>
    </r>
  </si>
  <si>
    <t xml:space="preserve">Meer info over dit dashboard vind je op: </t>
  </si>
  <si>
    <t>https://www.vlotonderweg.be/dashboard-scholen</t>
  </si>
  <si>
    <t>Indien je geen of niet alle cijfers over medewerkers hebt en niet in de mogelijkheid bent om deze te verzamelen, kan je dit tabblad (deels) leeglaten. Deze grafieken in het Dashboard blijven dan ook leeg.</t>
  </si>
  <si>
    <t>Indien je geen of niet alle cijfers over leerlingen/studenten hebt en niet in de mogelijkheid bent om deze te verzamelen, kan je dit tabblad (deels) leeglaten. Deze grafieken in het Dashboard blijven dan ook leeg.</t>
  </si>
  <si>
    <r>
      <rPr>
        <b/>
        <sz val="11"/>
        <color theme="1" tint="0.249977111117893"/>
        <rFont val="Nunito"/>
      </rPr>
      <t>-</t>
    </r>
    <r>
      <rPr>
        <sz val="11"/>
        <color theme="1" tint="0.249977111117893"/>
        <rFont val="Nunito Light"/>
      </rPr>
      <t xml:space="preserve"> Gebruik een </t>
    </r>
    <r>
      <rPr>
        <b/>
        <sz val="11"/>
        <color theme="1" tint="0.249977111117893"/>
        <rFont val="Nunito"/>
      </rPr>
      <t>online tool</t>
    </r>
    <r>
      <rPr>
        <sz val="11"/>
        <color theme="1" tint="0.249977111117893"/>
        <rFont val="Nunito Light"/>
      </rPr>
      <t xml:space="preserve"> zodat je niet met papieren vragenlijsten moet werken. En zorg ervoor dat de vragenlijst ook eenvoudig op de </t>
    </r>
    <r>
      <rPr>
        <b/>
        <sz val="11"/>
        <color theme="1" tint="0.249977111117893"/>
        <rFont val="Nunito"/>
      </rPr>
      <t>smartphone</t>
    </r>
    <r>
      <rPr>
        <sz val="11"/>
        <color theme="1" tint="0.249977111117893"/>
        <rFont val="Nunito Light"/>
      </rPr>
      <t xml:space="preserve"> ingevuld kan worden.</t>
    </r>
  </si>
  <si>
    <r>
      <rPr>
        <b/>
        <sz val="11"/>
        <color theme="1" tint="0.249977111117893"/>
        <rFont val="Nunito"/>
      </rPr>
      <t>-</t>
    </r>
    <r>
      <rPr>
        <sz val="11"/>
        <color theme="1" tint="0.249977111117893"/>
        <rFont val="Nunito Light"/>
      </rPr>
      <t xml:space="preserve"> Houd de vragenlijst </t>
    </r>
    <r>
      <rPr>
        <b/>
        <sz val="11"/>
        <color theme="1" tint="0.249977111117893"/>
        <rFont val="Nunito"/>
      </rPr>
      <t>zo kort mogelijk</t>
    </r>
    <r>
      <rPr>
        <sz val="11"/>
        <color theme="1" tint="0.249977111117893"/>
        <rFont val="Nunito Light"/>
      </rPr>
      <t xml:space="preserve"> en beperk je tot het hoogstnoodzakelijke. Zorg ervoor dat het invullen van de vragenlijst niet lager duurt dan 15 min en communiceer dit ook bij verspreiden van de vragenlijst.</t>
    </r>
  </si>
  <si>
    <r>
      <rPr>
        <b/>
        <sz val="11"/>
        <color theme="1" tint="0.249977111117893"/>
        <rFont val="Nunito"/>
      </rPr>
      <t>-</t>
    </r>
    <r>
      <rPr>
        <sz val="11"/>
        <color theme="1" tint="0.249977111117893"/>
        <rFont val="Nunito Light"/>
      </rPr>
      <t xml:space="preserve"> Communiceer heel duidelijk </t>
    </r>
    <r>
      <rPr>
        <b/>
        <sz val="11"/>
        <color theme="1" tint="0.249977111117893"/>
        <rFont val="Nunito"/>
      </rPr>
      <t>waarom</t>
    </r>
    <r>
      <rPr>
        <sz val="11"/>
        <color theme="1" tint="0.249977111117893"/>
        <rFont val="Nunito Light"/>
      </rPr>
      <t xml:space="preserve"> je de bevraging uitvoert en wat het voordeel is voor de medewerker (bv. beleid beter afstemmen op hun noden en wensen).</t>
    </r>
  </si>
  <si>
    <r>
      <rPr>
        <b/>
        <sz val="11"/>
        <color theme="1" tint="0.249977111117893"/>
        <rFont val="Nunito"/>
      </rPr>
      <t>-</t>
    </r>
    <r>
      <rPr>
        <sz val="11"/>
        <color theme="1" tint="0.249977111117893"/>
        <rFont val="Nunito Light"/>
      </rPr>
      <t xml:space="preserve"> Stuur na 1 week </t>
    </r>
    <r>
      <rPr>
        <b/>
        <sz val="11"/>
        <color theme="1" tint="0.249977111117893"/>
        <rFont val="Nunito"/>
      </rPr>
      <t>een herinnering</t>
    </r>
    <r>
      <rPr>
        <sz val="11"/>
        <color theme="1" tint="0.249977111117893"/>
        <rFont val="Nunito Light"/>
      </rPr>
      <t xml:space="preserve"> voor diegenen die de vragenlijst nog niet invulden, de meesten vulden hem waarschijnlijk nog niet in omdat ze het simpelweg vergeten zijn. </t>
    </r>
  </si>
  <si>
    <r>
      <rPr>
        <b/>
        <sz val="11"/>
        <color theme="1" tint="0.249977111117893"/>
        <rFont val="Nunito"/>
      </rPr>
      <t>-</t>
    </r>
    <r>
      <rPr>
        <sz val="11"/>
        <color theme="1" tint="0.249977111117893"/>
        <rFont val="Nunito Light"/>
      </rPr>
      <t xml:space="preserve"> Maak </t>
    </r>
    <r>
      <rPr>
        <b/>
        <sz val="11"/>
        <color theme="1" tint="0.249977111117893"/>
        <rFont val="Nunito"/>
      </rPr>
      <t>toiletposters, flyers,…</t>
    </r>
    <r>
      <rPr>
        <sz val="11"/>
        <color theme="1" tint="0.249977111117893"/>
        <rFont val="Nunito Light"/>
      </rPr>
      <t xml:space="preserve"> met daarop de link en QR-code naar de vragenlijst.</t>
    </r>
  </si>
  <si>
    <r>
      <rPr>
        <b/>
        <sz val="11"/>
        <color theme="1" tint="0.249977111117893"/>
        <rFont val="Nunito"/>
      </rPr>
      <t>-</t>
    </r>
    <r>
      <rPr>
        <sz val="11"/>
        <color theme="1" tint="0.249977111117893"/>
        <rFont val="Nunito Light"/>
      </rPr>
      <t xml:space="preserve"> Voorzie eventueel een </t>
    </r>
    <r>
      <rPr>
        <b/>
        <sz val="11"/>
        <color theme="1" tint="0.249977111117893"/>
        <rFont val="Nunito"/>
      </rPr>
      <t>prijs</t>
    </r>
    <r>
      <rPr>
        <sz val="11"/>
        <color theme="1" tint="0.249977111117893"/>
        <rFont val="Nunito Light"/>
      </rPr>
      <t xml:space="preserve"> bv. loten van een cinematicket onder diegenen die de vragenlijst invulden.</t>
    </r>
  </si>
  <si>
    <r>
      <t xml:space="preserve">Het aantal parkeerplaatsen is een gekende variabele of kan eenvoudig geteld worden. Als de parking </t>
    </r>
    <r>
      <rPr>
        <b/>
        <sz val="11"/>
        <color theme="1" tint="0.249977111117893"/>
        <rFont val="Nunito"/>
      </rPr>
      <t>afgesloten</t>
    </r>
    <r>
      <rPr>
        <sz val="11"/>
        <color theme="1" tint="0.249977111117893"/>
        <rFont val="Nunito Light"/>
      </rPr>
      <t xml:space="preserve"> is (vb. met een slagboom of badge systeem), kunnen deze gegevens gebruikt worden. 
De bezetting kan ook gemeten worden via een </t>
    </r>
    <r>
      <rPr>
        <b/>
        <sz val="11"/>
        <color theme="1" tint="0.249977111117893"/>
        <rFont val="Nunito"/>
      </rPr>
      <t>parkeermanagement tool</t>
    </r>
    <r>
      <rPr>
        <sz val="11"/>
        <color theme="1" tint="0.249977111117893"/>
        <rFont val="Nunito Light"/>
      </rPr>
      <t xml:space="preserve"> of via </t>
    </r>
    <r>
      <rPr>
        <b/>
        <sz val="11"/>
        <color theme="1" tint="0.249977111117893"/>
        <rFont val="Nunito"/>
      </rPr>
      <t>handmatige tellingen</t>
    </r>
    <r>
      <rPr>
        <sz val="11"/>
        <color theme="1" tint="0.249977111117893"/>
        <rFont val="Nunito Light"/>
      </rPr>
      <t>. Enkele tips:</t>
    </r>
  </si>
  <si>
    <r>
      <t>Houd er rekening mee dat mogelijks niet iedereen zich op de parking van de organisatie parkeert. Sommige autobestuurders kiezen er mogelijks bewust voor om in de omgeving te parkeren. Probeer ook zicht te krijgen op deze "</t>
    </r>
    <r>
      <rPr>
        <b/>
        <sz val="11"/>
        <color theme="1" tint="0.249977111117893"/>
        <rFont val="Nunito"/>
      </rPr>
      <t>spillover</t>
    </r>
    <r>
      <rPr>
        <sz val="11"/>
        <color theme="1" tint="0.249977111117893"/>
        <rFont val="Nunito Light"/>
      </rPr>
      <t xml:space="preserve">" via een bevraging of het analyseren van het parkeerregime in de wijk (bv. geen parkeerbeperking vs. blauwe zone in de buurt van de vestiging). 
Meer info? Kijk in tabblad 5 "Interpretatie en beleid" bij het deel over autoparkeren. </t>
    </r>
  </si>
  <si>
    <r>
      <t xml:space="preserve">Je kan deze tellingen heel eenvoudig handmatig uitvoeren maar er bestaan ook verschillende aanbieders van </t>
    </r>
    <r>
      <rPr>
        <b/>
        <sz val="11"/>
        <color theme="1" tint="0.249977111117893"/>
        <rFont val="Nunito"/>
      </rPr>
      <t>tellussen of andere telapparaten</t>
    </r>
    <r>
      <rPr>
        <sz val="11"/>
        <color theme="1" tint="0.249977111117893"/>
        <rFont val="Nunito Light"/>
      </rPr>
      <t>.</t>
    </r>
  </si>
  <si>
    <t>Hieronder overlopen we per onderdeel hoe je de gegevens kan interpreteren.</t>
  </si>
  <si>
    <t xml:space="preserve">Hoe interpreteer je nu de gegevens die je na het invullen van de data te zien krijgt? Wat zegt het over de dagdagelijkse woon-schoolverplaatsingen van leerlingen/studenten en medewerkers? 
En hoe verhouden deze cijfers zich met andere factoren zoals de bereikbaarheid van de school, het beleid van de stad/gemeente,...
Denk bij het interpreteren van dit dashboard ook aan gegevens en cijfers die je in het verleden reeds verzamelde. Hoe kan deze informatie je helpen bij het interpreteren van de data? 
Bracht je recent bv. de bereikbaarheid van de school in kaart? Leg deze informatie dan eens naast je modal split, wat leer je hieruit?
Leg de cijfers van jouw bedrijf ook eens naast die van andere bedrijven. Er bestaan verschillende onderzoeken over verplaatsingsgedrag die periodiek herhaald worden en als benchmark kunnen dienen:
</t>
  </si>
  <si>
    <t>Onderzoek Verplaatsingsgedrag Vlaanderen (OVG)</t>
  </si>
  <si>
    <t xml:space="preserve">Onderzoek dat het mobiliteitsgedrag van Vlamingen in kaart brengt. Dit onderzoek focust niet enkel op woon-werkverkeer. Het OVG brengt in beeld: wie zich verplaatst, waarom, van en naar waar, met welk vervoermiddel, hoelang die verplaatsingen duren en over welke afstanden het gaat. </t>
  </si>
  <si>
    <t>Federale Diagnostiek woon-werkverkeer</t>
  </si>
  <si>
    <t xml:space="preserve">Driejaarlijkse enquête georganiseerd door de FOD Moiliteit en vervoer waarbij gegevens over het woon-werkverkeer verzameld worden. Het is een wettelijke verplichting voor alle publieke en private werkgevers in België die gemiddeld meer dan 100 mensen in dienst hebben. </t>
  </si>
  <si>
    <t>Dashboard Provincie in cijfers:</t>
  </si>
  <si>
    <t>De cijfers van de Federale Diagnostiek woon-werkverkeer werden door de Vlaamse provincies gebundeld in het dashboard "Provincies in cijfers". Hier kan je bv. eenvoudig bekijken hoe duurzaam het verplaatsingsgedrag is in de gemeente waar jouw bedrijf gevestigd is.</t>
  </si>
  <si>
    <t>Bedrijfsvervoerplan</t>
  </si>
  <si>
    <t>Driejaarlijkse enquête georganiseerd door Leefmilieu Brussel en Brussel Mobiliteit waarbij gegevens over het woon-werkverkeer verzameld worden. Het is een wettelijke verplichting voor alle publieke en private werkgevers in het Brussels Hoofdstedelijke Gewest die gemiddeld meer dan 100 mensen in dienst hebben. Naast het verzamelen van mobiliteitsgegevens is ook het opstellen van een actieplan verplicht.</t>
  </si>
  <si>
    <r>
      <t xml:space="preserve">Op basis van de woon-schoolafstanden krijg je zicht op het theoretisch fietspotentieel van de medewerkers en leerlingen/studenten. Naast afstand zijn er ook </t>
    </r>
    <r>
      <rPr>
        <b/>
        <sz val="11"/>
        <color theme="1" tint="0.249977111117893"/>
        <rFont val="Nunito"/>
      </rPr>
      <t>persoonlijke elementen</t>
    </r>
    <r>
      <rPr>
        <sz val="11"/>
        <color theme="1" tint="0.249977111117893"/>
        <rFont val="Nunito Light"/>
      </rPr>
      <t xml:space="preserve"> zoals attitude en overtuigingen, de gezinssituatie, hobby's, ... die de keuze van medewerkers en leerlingen/studenten voor een bepaald vervoermiddel bepalen.</t>
    </r>
  </si>
  <si>
    <t>15-30 km = speedpedelec</t>
  </si>
  <si>
    <t>&gt; 30 km = geen potentieel</t>
  </si>
  <si>
    <r>
      <t xml:space="preserve">De gedefinieerde afstandscategorieën zijn gebaseerd op eerdere ervaringen en onderzoek naar de bereidheid tot fietsen van bepaalde afstanden afhankelijk van het type fiets. Het zijn echter louter algemene gemiddelde inschattingen. Welke afstanden je hanteert, kan beïnvloed worden door het profiel van de medewerkers, omgeving van de school (heuvelachtig of niet), aanwezigheid van fietspaden, filegevoeligheid of parkeerregime in de omgeving,… Indien gewenst, kan je dus andere afstanden hanteren. </t>
    </r>
    <r>
      <rPr>
        <b/>
        <sz val="11"/>
        <color theme="1" tint="0.249977111117893"/>
        <rFont val="Nunito"/>
      </rPr>
      <t>Je kan de afstanden aanpassen in cellen B64 tot B68</t>
    </r>
    <r>
      <rPr>
        <sz val="11"/>
        <color theme="1" tint="0.249977111117893"/>
        <rFont val="Nunito Light"/>
      </rPr>
      <t xml:space="preserve"> van tabbladen 3 en 4. De legende van de grafiek in het Dashboard past zich dan automatisch aan. </t>
    </r>
  </si>
  <si>
    <r>
      <t xml:space="preserve">Als je een bevraging doet, probeer dan om een zo hoog mogelijke respons te behalen. Algemeen streef je best naar </t>
    </r>
    <r>
      <rPr>
        <b/>
        <sz val="11"/>
        <color theme="1" tint="0.249977111117893"/>
        <rFont val="Nunito"/>
      </rPr>
      <t>minimale respons van 33%</t>
    </r>
    <r>
      <rPr>
        <sz val="11"/>
        <color theme="1" tint="0.249977111117893"/>
        <rFont val="Nunito Light"/>
      </rPr>
      <t>, dit is de gemiddelde responsgraad voor vragenlijsten. Toch hangt de nodige responsgraad ook af van hoeveel medewerkers/ bezoekers je bevraagt; hoe kleiner de populatie, hoe hoger de respons moet zijn om een representatief beeld te kunnen schetsen. Enkele tips om de respons te verhogen:</t>
    </r>
  </si>
  <si>
    <t>VOORBEELDVRAGENLIJST MEDEWERKERS</t>
  </si>
  <si>
    <t xml:space="preserve">Hieronder vind je enkele voorbeeldvragen die je kan gebruiken wanneer je ervoor kiest om de medewerkers te bevragen. Een bevraging biedt mogelijks juistere en recentere informatie dan personeelsdata of onkostenvergoedingen. Het geeft je ook de kans om te polsen naar de bezorgdheden en ideeën van medewerkers om zo je mobiliteitsbeleid verder vorm te geven. </t>
  </si>
  <si>
    <t>Gegevens</t>
  </si>
  <si>
    <t>Voorbeeldvraag</t>
  </si>
  <si>
    <t>Antwoordmogelijkheden</t>
  </si>
  <si>
    <t>Opmerking</t>
  </si>
  <si>
    <t>Wat is je hoofdvervoermiddel? Dit is het vervoermiddel dat je het vaakst gebruikt en waarmee je de langste afstand aflegt.</t>
  </si>
  <si>
    <t>Slechts 1 antwoord mogelijk.</t>
  </si>
  <si>
    <t>Sporadisch duurzaam vervoermiddel</t>
  </si>
  <si>
    <t xml:space="preserve">Gebruik je naast dit hoofdvervoermiddel nog andere vervoermiddelen? Bv. in de zomer kom je met de fiets. </t>
  </si>
  <si>
    <t>Theoretisch</t>
  </si>
  <si>
    <t>Wat is je woon-werkafstand in km (enkele reis)?</t>
  </si>
  <si>
    <t>Open vraag</t>
  </si>
  <si>
    <t>Aantal parkeerplaatsen &amp; bezettingsgraad</t>
  </si>
  <si>
    <t>Tellingen, niet bevragen.</t>
  </si>
  <si>
    <t>Varia*</t>
  </si>
  <si>
    <t>Initiatief werkgever</t>
  </si>
  <si>
    <t>Uitstekend, Goed, Voldoende, Matig, Onvoldoende</t>
  </si>
  <si>
    <t>Suggesties</t>
  </si>
  <si>
    <t>Heb je nog bepaalde suggesties of opmerkingen om je verplaatsingen van, naar of tijdens het werk te verbeteren?</t>
  </si>
  <si>
    <t xml:space="preserve">* Deze gegevens bevinden zich niet in het dashboard, maar deze vragen zijn mogelijks interessant om toe te voegen indien je ervoor kiest een vragenlijst af te nemen. </t>
  </si>
  <si>
    <t>Tabblad 8: Voorbeeldvragenlijst voor medewerkers</t>
  </si>
  <si>
    <r>
      <t xml:space="preserve">Weet je niet goed hoe te beginnen aan het opstellen van een vragenlijst? In </t>
    </r>
    <r>
      <rPr>
        <b/>
        <sz val="11"/>
        <color theme="1" tint="0.249977111117893"/>
        <rFont val="Nunito"/>
      </rPr>
      <t>tabblad 8. Voorbeeldvragenlijst</t>
    </r>
    <r>
      <rPr>
        <sz val="11"/>
        <color theme="1" tint="0.249977111117893"/>
        <rFont val="Nunito Light"/>
      </rPr>
      <t xml:space="preserve"> vind je inspiratie!</t>
    </r>
  </si>
  <si>
    <t>Auto, Motor-/bromfiets, Carpool, Trein, Bus/tram, Speedpedelec, Elektrische fiets, Fiets, Te voet, Andere</t>
  </si>
  <si>
    <t>1. Enkel voor medewerkers met hoofdvervoermiddel Auto of Motor-/bromfiets.
2. Meerdere antwoorden mogelijk.</t>
  </si>
  <si>
    <t>In welke mate vind je dat [school] voldoende initiatieven neemt betreffende de mobiliteit voor haar medewerkers?</t>
  </si>
  <si>
    <r>
      <t xml:space="preserve">Om data over medewerkers te verzamelen kan je beroep doen op verschillende bronnen zoals personeelsdata, onkostenvergoedingen, … Toch kan een bevraging mogelijks juistere en meer volledige informatie bieden dan personeelsdata of onkostenvergoedingen. Het kan dus interessant zijn je </t>
    </r>
    <r>
      <rPr>
        <b/>
        <sz val="11"/>
        <color theme="1" tint="0.249977111117893"/>
        <rFont val="Nunito"/>
      </rPr>
      <t>medewerkers te bevragen</t>
    </r>
    <r>
      <rPr>
        <sz val="11"/>
        <color theme="1" tint="0.249977111117893"/>
        <rFont val="Nunito Light"/>
      </rPr>
      <t xml:space="preserve">. In dit tabblad vind je enkele </t>
    </r>
    <r>
      <rPr>
        <b/>
        <sz val="11"/>
        <color theme="1" tint="0.249977111117893"/>
        <rFont val="Nunito"/>
      </rPr>
      <t>voorbeelden van vragen</t>
    </r>
    <r>
      <rPr>
        <sz val="11"/>
        <color theme="1" tint="0.249977111117893"/>
        <rFont val="Nunito Light"/>
      </rPr>
      <t xml:space="preserve"> die je kan stellen om op basis daarvan alle data in dit dashboard te kunnen aanvullen. De vragen dienen als inspiratie en kunnen aangepast worden naar de situatie van jouw school. </t>
    </r>
  </si>
  <si>
    <t>Bij problemen met de leesbaarheid van de tekst of grafieken, kan het sluiten en openen van het Excel-bestand of het in- en uitzoomen een oplossing zijn.</t>
  </si>
  <si>
    <t>Step</t>
  </si>
  <si>
    <t>Enkel voor leerlingen: zij die het vaakst en voor de langste afstand met de step naar school komen.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</si>
</sst>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129" x14ac:knownFonts="1">
    <font>
      <sz val="11"/>
      <color theme="1"/>
      <name val="Calibri"/>
      <family val="2"/>
      <scheme val="minor"/>
    </font>
    <font>
      <sz val="11"/>
      <color theme="1"/>
      <name val="Calibri"/>
      <family val="2"/>
      <scheme val="minor"/>
    </font>
    <font>
      <sz val="11"/>
      <color theme="1"/>
      <name val="Nunito Light"/>
    </font>
    <font>
      <sz val="10"/>
      <color theme="1"/>
      <name val="Nunito Light"/>
    </font>
    <font>
      <sz val="10"/>
      <color theme="1"/>
      <name val="Calibri"/>
      <family val="2"/>
      <scheme val="minor"/>
    </font>
    <font>
      <sz val="9"/>
      <color theme="1"/>
      <name val="Nunito Light"/>
    </font>
    <font>
      <sz val="9"/>
      <name val="Nunito Light"/>
    </font>
    <font>
      <sz val="12"/>
      <color rgb="FFC00000"/>
      <name val="Calibri"/>
      <family val="2"/>
      <scheme val="minor"/>
    </font>
    <font>
      <sz val="12"/>
      <color rgb="FFF6B13F"/>
      <name val="Calibri"/>
      <family val="2"/>
      <scheme val="minor"/>
    </font>
    <font>
      <sz val="12"/>
      <color rgb="FFFF8080"/>
      <name val="Calibri"/>
      <family val="2"/>
      <scheme val="minor"/>
    </font>
    <font>
      <sz val="12"/>
      <color rgb="FF002060"/>
      <name val="Calibri"/>
      <family val="2"/>
      <scheme val="minor"/>
    </font>
    <font>
      <sz val="12"/>
      <color rgb="FF00B0F0"/>
      <name val="Calibri"/>
      <family val="2"/>
      <scheme val="minor"/>
    </font>
    <font>
      <sz val="12"/>
      <color rgb="FF2B5A25"/>
      <name val="Calibri"/>
      <family val="2"/>
      <scheme val="minor"/>
    </font>
    <font>
      <sz val="12"/>
      <color rgb="FF408537"/>
      <name val="Calibri"/>
      <family val="2"/>
      <scheme val="minor"/>
    </font>
    <font>
      <sz val="12"/>
      <color rgb="FF77C46E"/>
      <name val="Calibri"/>
      <family val="2"/>
      <scheme val="minor"/>
    </font>
    <font>
      <sz val="12"/>
      <color rgb="FFD2EBCF"/>
      <name val="Calibri"/>
      <family val="2"/>
      <scheme val="minor"/>
    </font>
    <font>
      <sz val="10"/>
      <color theme="1"/>
      <name val="Nunito Black"/>
    </font>
    <font>
      <sz val="24"/>
      <color theme="0"/>
      <name val="Nunito Black"/>
    </font>
    <font>
      <b/>
      <sz val="10"/>
      <color theme="1" tint="0.249977111117893"/>
      <name val="Nunito Light"/>
    </font>
    <font>
      <b/>
      <sz val="11"/>
      <color theme="0"/>
      <name val="Nunito Black"/>
    </font>
    <font>
      <sz val="9"/>
      <color theme="1"/>
      <name val="Nunito Black"/>
    </font>
    <font>
      <sz val="11"/>
      <color rgb="FF000000"/>
      <name val="Calibri"/>
      <family val="2"/>
    </font>
    <font>
      <b/>
      <sz val="11"/>
      <color theme="1"/>
      <name val="Calibri"/>
      <family val="2"/>
      <scheme val="minor"/>
    </font>
    <font>
      <sz val="11"/>
      <color theme="0"/>
      <name val="Calibri"/>
      <family val="2"/>
      <scheme val="minor"/>
    </font>
    <font>
      <sz val="9"/>
      <name val="Nunito Black"/>
    </font>
    <font>
      <sz val="8"/>
      <color theme="1"/>
      <name val="Calibri"/>
      <family val="2"/>
      <scheme val="minor"/>
    </font>
    <font>
      <sz val="8"/>
      <color theme="1"/>
      <name val="Nunito Light"/>
    </font>
    <font>
      <sz val="10"/>
      <color theme="0"/>
      <name val="Nunito Black"/>
    </font>
    <font>
      <sz val="11"/>
      <color theme="0"/>
      <name val="Nunito Black"/>
    </font>
    <font>
      <sz val="12"/>
      <color theme="0" tint="-0.14999847407452621"/>
      <name val="Calibri"/>
      <family val="2"/>
      <scheme val="minor"/>
    </font>
    <font>
      <b/>
      <sz val="16"/>
      <color theme="0"/>
      <name val="Nunito Black"/>
    </font>
    <font>
      <b/>
      <sz val="14"/>
      <color theme="1" tint="0.249977111117893"/>
      <name val="Nunito Black"/>
    </font>
    <font>
      <sz val="11"/>
      <color theme="4"/>
      <name val="Calibri"/>
      <family val="2"/>
      <scheme val="minor"/>
    </font>
    <font>
      <b/>
      <sz val="10"/>
      <color theme="1" tint="0.249977111117893"/>
      <name val="Nunito Black"/>
    </font>
    <font>
      <sz val="9"/>
      <name val="Calibri"/>
      <family val="2"/>
      <scheme val="minor"/>
    </font>
    <font>
      <sz val="9"/>
      <color theme="1"/>
      <name val="Nunito ExtraBold"/>
    </font>
    <font>
      <b/>
      <sz val="9"/>
      <color theme="0" tint="-4.9989318521683403E-2"/>
      <name val="Nunito"/>
    </font>
    <font>
      <sz val="22"/>
      <color theme="0"/>
      <name val="Nunito Black"/>
    </font>
    <font>
      <sz val="10"/>
      <name val="Nunito"/>
    </font>
    <font>
      <sz val="28"/>
      <color theme="7"/>
      <name val="Calibri"/>
      <family val="2"/>
    </font>
    <font>
      <sz val="9"/>
      <color theme="1" tint="0.249977111117893"/>
      <name val="Nunito"/>
    </font>
    <font>
      <sz val="22"/>
      <color theme="7"/>
      <name val="Calibri"/>
      <family val="2"/>
      <scheme val="minor"/>
    </font>
    <font>
      <sz val="22"/>
      <color theme="5"/>
      <name val="Calibri"/>
      <family val="2"/>
      <scheme val="minor"/>
    </font>
    <font>
      <sz val="22"/>
      <color rgb="FFFF8080"/>
      <name val="Calibri"/>
      <family val="2"/>
      <scheme val="minor"/>
    </font>
    <font>
      <sz val="22"/>
      <color theme="8"/>
      <name val="Calibri"/>
      <family val="2"/>
      <scheme val="minor"/>
    </font>
    <font>
      <sz val="22"/>
      <color rgb="FF00B0F0"/>
      <name val="Calibri"/>
      <family val="2"/>
      <scheme val="minor"/>
    </font>
    <font>
      <sz val="22"/>
      <color theme="9"/>
      <name val="Calibri"/>
      <family val="2"/>
      <scheme val="minor"/>
    </font>
    <font>
      <sz val="22"/>
      <color rgb="FF3A7831"/>
      <name val="Calibri"/>
      <family val="2"/>
      <scheme val="minor"/>
    </font>
    <font>
      <sz val="22"/>
      <color rgb="FFBCE2B8"/>
      <name val="Calibri"/>
      <family val="2"/>
      <scheme val="minor"/>
    </font>
    <font>
      <sz val="22"/>
      <color theme="2"/>
      <name val="Calibri"/>
      <family val="2"/>
      <scheme val="minor"/>
    </font>
    <font>
      <sz val="22"/>
      <color theme="4"/>
      <name val="Calibri"/>
      <family val="2"/>
      <scheme val="minor"/>
    </font>
    <font>
      <sz val="22"/>
      <color theme="2" tint="0.59999389629810485"/>
      <name val="Calibri"/>
      <family val="2"/>
      <scheme val="minor"/>
    </font>
    <font>
      <sz val="22"/>
      <color theme="6"/>
      <name val="Calibri"/>
      <family val="2"/>
      <scheme val="minor"/>
    </font>
    <font>
      <sz val="9"/>
      <color theme="0"/>
      <name val="Nunito Light"/>
    </font>
    <font>
      <sz val="22"/>
      <color rgb="FFC00000"/>
      <name val="Calibri"/>
      <family val="2"/>
      <scheme val="minor"/>
    </font>
    <font>
      <sz val="11"/>
      <color theme="0"/>
      <name val="Roboto Black"/>
    </font>
    <font>
      <sz val="11"/>
      <color theme="1"/>
      <name val="Nunito Black"/>
    </font>
    <font>
      <vertAlign val="superscript"/>
      <sz val="8"/>
      <color theme="1"/>
      <name val="Nunito Light"/>
    </font>
    <font>
      <i/>
      <sz val="11"/>
      <color theme="1"/>
      <name val="Nunito Light"/>
    </font>
    <font>
      <sz val="9"/>
      <color theme="5"/>
      <name val="Nunito Black"/>
    </font>
    <font>
      <i/>
      <u/>
      <sz val="11"/>
      <color theme="1"/>
      <name val="Nunito Light"/>
    </font>
    <font>
      <sz val="14"/>
      <color theme="0"/>
      <name val="Nunito Black"/>
    </font>
    <font>
      <sz val="11"/>
      <color theme="4"/>
      <name val="Nunito Black"/>
    </font>
    <font>
      <sz val="11"/>
      <color theme="4" tint="0.39997558519241921"/>
      <name val="Nunito Black"/>
    </font>
    <font>
      <sz val="11"/>
      <color theme="2"/>
      <name val="Nunito Black"/>
    </font>
    <font>
      <sz val="11"/>
      <color theme="5"/>
      <name val="Nunito Black"/>
    </font>
    <font>
      <sz val="11"/>
      <name val="Calibri"/>
      <family val="2"/>
      <scheme val="minor"/>
    </font>
    <font>
      <sz val="8"/>
      <name val="Nunito Light"/>
    </font>
    <font>
      <sz val="22"/>
      <color rgb="FF466A68"/>
      <name val="Calibri"/>
      <family val="2"/>
      <scheme val="minor"/>
    </font>
    <font>
      <sz val="22"/>
      <color rgb="FF6ABD5F"/>
      <name val="Calibri"/>
      <family val="2"/>
      <scheme val="minor"/>
    </font>
    <font>
      <sz val="6"/>
      <color theme="0"/>
      <name val="Nunito Light"/>
    </font>
    <font>
      <sz val="11"/>
      <color theme="7"/>
      <name val="Nunito Light"/>
    </font>
    <font>
      <sz val="24"/>
      <color theme="7"/>
      <name val="Nunito Black"/>
    </font>
    <font>
      <u/>
      <sz val="11"/>
      <color theme="10"/>
      <name val="Calibri"/>
      <family val="2"/>
      <scheme val="minor"/>
    </font>
    <font>
      <u/>
      <sz val="11"/>
      <color theme="10"/>
      <name val="Nunito Light"/>
    </font>
    <font>
      <sz val="9"/>
      <color theme="4"/>
      <name val="Nunito Black"/>
    </font>
    <font>
      <b/>
      <sz val="10"/>
      <color theme="0"/>
      <name val="Nunito Light"/>
    </font>
    <font>
      <sz val="24"/>
      <color rgb="FFFF0000"/>
      <name val="Nunito Black"/>
    </font>
    <font>
      <sz val="9"/>
      <color theme="0"/>
      <name val="Nunito"/>
    </font>
    <font>
      <sz val="9"/>
      <name val="Nunito"/>
    </font>
    <font>
      <b/>
      <sz val="8"/>
      <color theme="1"/>
      <name val="Nunito Black"/>
    </font>
    <font>
      <sz val="22"/>
      <color rgb="FFF6B13F"/>
      <name val="Calibri"/>
      <family val="2"/>
      <scheme val="minor"/>
    </font>
    <font>
      <sz val="22"/>
      <color rgb="FF002060"/>
      <name val="Calibri"/>
      <family val="2"/>
      <scheme val="minor"/>
    </font>
    <font>
      <sz val="22"/>
      <color rgb="FFBFBFBF"/>
      <name val="Calibri"/>
      <family val="2"/>
      <scheme val="minor"/>
    </font>
    <font>
      <b/>
      <sz val="16"/>
      <color theme="1" tint="0.249977111117893"/>
      <name val="Nunito Black"/>
    </font>
    <font>
      <b/>
      <sz val="16"/>
      <color theme="7"/>
      <name val="Nunito Black"/>
    </font>
    <font>
      <sz val="12"/>
      <color theme="7"/>
      <name val="Nunito Black"/>
    </font>
    <font>
      <b/>
      <sz val="9"/>
      <color theme="7"/>
      <name val="Nunito Black"/>
    </font>
    <font>
      <sz val="8"/>
      <color theme="2"/>
      <name val="Nunito Light"/>
    </font>
    <font>
      <b/>
      <sz val="8"/>
      <color theme="1"/>
      <name val="Nunito Light"/>
    </font>
    <font>
      <sz val="8"/>
      <color theme="1"/>
      <name val="Nunito Black"/>
    </font>
    <font>
      <sz val="8"/>
      <color theme="5"/>
      <name val="Nunito Black"/>
    </font>
    <font>
      <sz val="8"/>
      <color theme="4"/>
      <name val="Nunito Black"/>
    </font>
    <font>
      <sz val="14"/>
      <name val="Nunito Black"/>
    </font>
    <font>
      <sz val="16"/>
      <name val="Nunito Black"/>
    </font>
    <font>
      <b/>
      <sz val="9"/>
      <color theme="7"/>
      <name val="Nunito"/>
    </font>
    <font>
      <sz val="8"/>
      <color theme="5"/>
      <name val="Nunito Light"/>
    </font>
    <font>
      <sz val="8"/>
      <color theme="4"/>
      <name val="Nunito Light"/>
    </font>
    <font>
      <sz val="9"/>
      <color theme="7"/>
      <name val="Nunito Black"/>
    </font>
    <font>
      <sz val="8"/>
      <color theme="7"/>
      <name val="Calibri"/>
      <family val="2"/>
      <scheme val="minor"/>
    </font>
    <font>
      <sz val="8"/>
      <color theme="7"/>
      <name val="Nunito Black"/>
    </font>
    <font>
      <sz val="11"/>
      <color rgb="FF00B0F0"/>
      <name val="Calibri"/>
      <family val="2"/>
      <scheme val="minor"/>
    </font>
    <font>
      <b/>
      <sz val="10"/>
      <color theme="1" tint="0.499984740745262"/>
      <name val="Nunito ExtraBold"/>
    </font>
    <font>
      <sz val="10"/>
      <color theme="1" tint="0.249977111117893"/>
      <name val="Nunito"/>
    </font>
    <font>
      <i/>
      <sz val="10"/>
      <color theme="1" tint="0.249977111117893"/>
      <name val="Nunito"/>
    </font>
    <font>
      <b/>
      <sz val="10"/>
      <color theme="1" tint="0.249977111117893"/>
      <name val="Nunito"/>
    </font>
    <font>
      <sz val="11"/>
      <color theme="1" tint="0.249977111117893"/>
      <name val="Nunito Black"/>
    </font>
    <font>
      <sz val="11"/>
      <color theme="1" tint="0.249977111117893"/>
      <name val="Nunito ExtraBold"/>
    </font>
    <font>
      <sz val="11"/>
      <color theme="1" tint="0.249977111117893"/>
      <name val="Nunito Light"/>
    </font>
    <font>
      <b/>
      <sz val="11"/>
      <color theme="1" tint="0.249977111117893"/>
      <name val="Nunito"/>
    </font>
    <font>
      <sz val="11"/>
      <color theme="1" tint="0.249977111117893"/>
      <name val="Calibri"/>
      <family val="2"/>
      <scheme val="minor"/>
    </font>
    <font>
      <b/>
      <vertAlign val="superscript"/>
      <sz val="11"/>
      <color theme="1" tint="0.249977111117893"/>
      <name val="Nunito"/>
    </font>
    <font>
      <sz val="14"/>
      <color theme="1" tint="0.249977111117893"/>
      <name val="Nunito Black"/>
    </font>
    <font>
      <u/>
      <sz val="11"/>
      <color theme="1" tint="0.249977111117893"/>
      <name val="Nunito Light"/>
    </font>
    <font>
      <i/>
      <sz val="11"/>
      <color theme="1" tint="0.249977111117893"/>
      <name val="Nunito Black"/>
    </font>
    <font>
      <i/>
      <sz val="11"/>
      <color theme="1" tint="0.249977111117893"/>
      <name val="Nunito Light"/>
    </font>
    <font>
      <i/>
      <u/>
      <sz val="11"/>
      <color theme="1" tint="0.249977111117893"/>
      <name val="Nunito Light"/>
    </font>
    <font>
      <sz val="8"/>
      <color theme="1" tint="0.249977111117893"/>
      <name val="Nunito Light"/>
    </font>
    <font>
      <sz val="8"/>
      <color theme="1" tint="0.249977111117893"/>
      <name val="Nunito Black"/>
    </font>
    <font>
      <b/>
      <sz val="11"/>
      <color theme="1" tint="0.249977111117893"/>
      <name val="Nunito Light"/>
    </font>
    <font>
      <sz val="10"/>
      <color theme="4" tint="-0.499984740745262"/>
      <name val="Nunito Light"/>
    </font>
    <font>
      <b/>
      <sz val="10"/>
      <color theme="4" tint="-0.499984740745262"/>
      <name val="Nunito Black"/>
    </font>
    <font>
      <b/>
      <sz val="10"/>
      <color theme="4" tint="-0.499984740745262"/>
      <name val="Nunito Light"/>
    </font>
    <font>
      <sz val="11"/>
      <color theme="10"/>
      <name val="Nunito Light"/>
    </font>
    <font>
      <b/>
      <u/>
      <sz val="11"/>
      <color theme="10"/>
      <name val="Nunito"/>
    </font>
    <font>
      <i/>
      <u/>
      <sz val="11"/>
      <color theme="10"/>
      <name val="Nunito Light"/>
    </font>
    <font>
      <sz val="11"/>
      <color theme="1" tint="0.249977111117893"/>
      <name val="Nunito"/>
    </font>
    <font>
      <i/>
      <sz val="10"/>
      <color theme="0" tint="-0.499984740745262"/>
      <name val="Nunito Light"/>
    </font>
    <font>
      <sz val="22"/>
      <color rgb="FFBF8A55"/>
      <name val="Calibri"/>
      <family val="2"/>
      <scheme val="minor"/>
    </font>
  </fonts>
  <fills count="15">
    <fill>
      <patternFill patternType="none"/>
    </fill>
    <fill>
      <patternFill patternType="gray125"/>
    </fill>
    <fill>
      <patternFill patternType="solid">
        <fgColor theme="4"/>
        <bgColor indexed="64"/>
      </patternFill>
    </fill>
    <fill>
      <patternFill patternType="solid">
        <fgColor theme="4" tint="0.59999389629810485"/>
        <bgColor indexed="64"/>
      </patternFill>
    </fill>
    <fill>
      <patternFill patternType="solid">
        <fgColor theme="0" tint="-4.9989318521683403E-2"/>
        <bgColor indexed="64"/>
      </patternFill>
    </fill>
    <fill>
      <patternFill patternType="solid">
        <fgColor theme="6" tint="0.39997558519241921"/>
        <bgColor indexed="64"/>
      </patternFill>
    </fill>
    <fill>
      <patternFill patternType="solid">
        <fgColor theme="0"/>
        <bgColor indexed="64"/>
      </patternFill>
    </fill>
    <fill>
      <patternFill patternType="solid">
        <fgColor theme="5" tint="0.39997558519241921"/>
        <bgColor indexed="64"/>
      </patternFill>
    </fill>
    <fill>
      <patternFill patternType="solid">
        <fgColor theme="4" tint="0.79998168889431442"/>
        <bgColor indexed="64"/>
      </patternFill>
    </fill>
    <fill>
      <patternFill patternType="solid">
        <fgColor theme="2"/>
        <bgColor indexed="64"/>
      </patternFill>
    </fill>
    <fill>
      <patternFill patternType="solid">
        <fgColor theme="9"/>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rgb="FFE5EFEF"/>
        <bgColor indexed="64"/>
      </patternFill>
    </fill>
    <fill>
      <patternFill patternType="solid">
        <fgColor theme="9" tint="0.79998168889431442"/>
        <bgColor indexed="64"/>
      </patternFill>
    </fill>
  </fills>
  <borders count="32">
    <border>
      <left/>
      <right/>
      <top/>
      <bottom/>
      <diagonal/>
    </border>
    <border>
      <left style="thin">
        <color theme="4"/>
      </left>
      <right/>
      <top/>
      <bottom/>
      <diagonal/>
    </border>
    <border>
      <left/>
      <right style="thin">
        <color theme="4"/>
      </right>
      <top/>
      <bottom/>
      <diagonal/>
    </border>
    <border>
      <left style="thin">
        <color theme="4"/>
      </left>
      <right/>
      <top/>
      <bottom style="thin">
        <color theme="4"/>
      </bottom>
      <diagonal/>
    </border>
    <border>
      <left/>
      <right/>
      <top/>
      <bottom style="thin">
        <color theme="4"/>
      </bottom>
      <diagonal/>
    </border>
    <border>
      <left/>
      <right style="thin">
        <color theme="4"/>
      </right>
      <top/>
      <bottom style="thin">
        <color theme="4"/>
      </bottom>
      <diagonal/>
    </border>
    <border>
      <left style="thin">
        <color theme="2"/>
      </left>
      <right style="thin">
        <color theme="2"/>
      </right>
      <top style="thin">
        <color theme="2"/>
      </top>
      <bottom style="thin">
        <color theme="2"/>
      </bottom>
      <diagonal/>
    </border>
    <border>
      <left style="thin">
        <color theme="2"/>
      </left>
      <right/>
      <top style="thin">
        <color theme="2"/>
      </top>
      <bottom style="thin">
        <color theme="2"/>
      </bottom>
      <diagonal/>
    </border>
    <border>
      <left/>
      <right style="thin">
        <color theme="2"/>
      </right>
      <top/>
      <bottom style="thin">
        <color theme="2"/>
      </bottom>
      <diagonal/>
    </border>
    <border>
      <left style="thin">
        <color theme="4"/>
      </left>
      <right style="thin">
        <color theme="4"/>
      </right>
      <top style="thin">
        <color theme="4"/>
      </top>
      <bottom/>
      <diagonal/>
    </border>
    <border>
      <left style="thin">
        <color theme="4"/>
      </left>
      <right style="thin">
        <color theme="4"/>
      </right>
      <top/>
      <bottom/>
      <diagonal/>
    </border>
    <border>
      <left style="thin">
        <color theme="4"/>
      </left>
      <right style="thin">
        <color theme="4"/>
      </right>
      <top/>
      <bottom style="thin">
        <color theme="4"/>
      </bottom>
      <diagonal/>
    </border>
    <border>
      <left/>
      <right/>
      <top style="thin">
        <color theme="4"/>
      </top>
      <bottom style="thin">
        <color theme="4"/>
      </bottom>
      <diagonal/>
    </border>
    <border>
      <left/>
      <right/>
      <top/>
      <bottom style="thick">
        <color theme="4"/>
      </bottom>
      <diagonal/>
    </border>
    <border>
      <left style="thin">
        <color theme="2"/>
      </left>
      <right style="thin">
        <color theme="2"/>
      </right>
      <top style="thin">
        <color theme="2"/>
      </top>
      <bottom/>
      <diagonal/>
    </border>
    <border>
      <left style="thin">
        <color theme="2"/>
      </left>
      <right style="thin">
        <color theme="2"/>
      </right>
      <top/>
      <bottom style="thin">
        <color theme="2"/>
      </bottom>
      <diagonal/>
    </border>
    <border>
      <left/>
      <right style="thin">
        <color theme="2"/>
      </right>
      <top style="thin">
        <color theme="2"/>
      </top>
      <bottom/>
      <diagonal/>
    </border>
    <border>
      <left/>
      <right/>
      <top style="thin">
        <color theme="0"/>
      </top>
      <bottom style="thin">
        <color theme="0"/>
      </bottom>
      <diagonal/>
    </border>
    <border>
      <left style="medium">
        <color theme="7"/>
      </left>
      <right style="medium">
        <color theme="7"/>
      </right>
      <top style="medium">
        <color theme="7"/>
      </top>
      <bottom style="medium">
        <color theme="7"/>
      </bottom>
      <diagonal/>
    </border>
    <border>
      <left style="thin">
        <color theme="0" tint="-0.24994659260841701"/>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4"/>
      </left>
      <right/>
      <top style="thin">
        <color theme="4"/>
      </top>
      <bottom style="thin">
        <color theme="4"/>
      </bottom>
      <diagonal/>
    </border>
    <border>
      <left/>
      <right style="thin">
        <color theme="4"/>
      </right>
      <top style="thin">
        <color theme="4"/>
      </top>
      <bottom style="thin">
        <color theme="4"/>
      </bottom>
      <diagonal/>
    </border>
    <border>
      <left/>
      <right/>
      <top style="thin">
        <color theme="4"/>
      </top>
      <bottom/>
      <diagonal/>
    </border>
    <border>
      <left style="thin">
        <color theme="9"/>
      </left>
      <right/>
      <top style="thin">
        <color theme="9"/>
      </top>
      <bottom/>
      <diagonal/>
    </border>
    <border>
      <left/>
      <right/>
      <top style="thin">
        <color theme="9"/>
      </top>
      <bottom/>
      <diagonal/>
    </border>
    <border>
      <left/>
      <right style="thin">
        <color theme="9"/>
      </right>
      <top style="thin">
        <color theme="9"/>
      </top>
      <bottom/>
      <diagonal/>
    </border>
    <border>
      <left style="thin">
        <color theme="9"/>
      </left>
      <right/>
      <top/>
      <bottom style="thin">
        <color theme="9"/>
      </bottom>
      <diagonal/>
    </border>
    <border>
      <left/>
      <right/>
      <top/>
      <bottom style="thin">
        <color theme="9"/>
      </bottom>
      <diagonal/>
    </border>
    <border>
      <left/>
      <right style="thin">
        <color theme="9"/>
      </right>
      <top/>
      <bottom style="thin">
        <color theme="9"/>
      </bottom>
      <diagonal/>
    </border>
    <border>
      <left style="thin">
        <color theme="4"/>
      </left>
      <right/>
      <top style="thin">
        <color theme="4"/>
      </top>
      <bottom/>
      <diagonal/>
    </border>
    <border>
      <left/>
      <right style="thin">
        <color theme="4"/>
      </right>
      <top style="thin">
        <color theme="4"/>
      </top>
      <bottom/>
      <diagonal/>
    </border>
  </borders>
  <cellStyleXfs count="5">
    <xf numFmtId="0" fontId="0" fillId="0" borderId="0"/>
    <xf numFmtId="9" fontId="1" fillId="0" borderId="0" applyFont="0" applyFill="0" applyBorder="0" applyAlignment="0" applyProtection="0"/>
    <xf numFmtId="0" fontId="21" fillId="0" borderId="0"/>
    <xf numFmtId="9" fontId="21" fillId="0" borderId="0" applyFont="0" applyFill="0" applyBorder="0" applyAlignment="0" applyProtection="0"/>
    <xf numFmtId="0" fontId="73" fillId="0" borderId="0" applyNumberFormat="0" applyFill="0" applyBorder="0" applyAlignment="0" applyProtection="0"/>
  </cellStyleXfs>
  <cellXfs count="526">
    <xf numFmtId="0" fontId="0" fillId="0" borderId="0" xfId="0"/>
    <xf numFmtId="0" fontId="0" fillId="0" borderId="0" xfId="0" applyProtection="1">
      <protection locked="0" hidden="1"/>
    </xf>
    <xf numFmtId="0" fontId="0" fillId="0" borderId="0" xfId="0" applyAlignment="1" applyProtection="1">
      <alignment vertical="center"/>
      <protection locked="0" hidden="1"/>
    </xf>
    <xf numFmtId="0" fontId="3" fillId="0" borderId="0" xfId="0" applyFont="1" applyAlignment="1" applyProtection="1">
      <alignment vertical="center"/>
      <protection locked="0" hidden="1"/>
    </xf>
    <xf numFmtId="0" fontId="5" fillId="0" borderId="6" xfId="0" applyFont="1" applyBorder="1" applyAlignment="1" applyProtection="1">
      <alignment horizontal="center" vertical="center"/>
      <protection locked="0" hidden="1"/>
    </xf>
    <xf numFmtId="0" fontId="25" fillId="0" borderId="0" xfId="0" applyFont="1" applyAlignment="1" applyProtection="1">
      <alignment vertical="center"/>
      <protection locked="0" hidden="1"/>
    </xf>
    <xf numFmtId="0" fontId="23" fillId="0" borderId="1" xfId="0" applyFont="1" applyBorder="1" applyAlignment="1" applyProtection="1">
      <alignment vertical="center"/>
      <protection hidden="1"/>
    </xf>
    <xf numFmtId="1" fontId="35" fillId="4" borderId="6" xfId="0" applyNumberFormat="1" applyFont="1" applyFill="1" applyBorder="1" applyAlignment="1" applyProtection="1">
      <alignment horizontal="center" vertical="center"/>
      <protection hidden="1"/>
    </xf>
    <xf numFmtId="9" fontId="5" fillId="4" borderId="6" xfId="1" applyFont="1" applyFill="1" applyBorder="1" applyAlignment="1" applyProtection="1">
      <alignment horizontal="center" vertical="center"/>
      <protection hidden="1"/>
    </xf>
    <xf numFmtId="0" fontId="5" fillId="6" borderId="6" xfId="0" applyFont="1" applyFill="1" applyBorder="1" applyAlignment="1" applyProtection="1">
      <alignment horizontal="center" vertical="center"/>
      <protection locked="0" hidden="1"/>
    </xf>
    <xf numFmtId="0" fontId="5" fillId="4" borderId="6" xfId="0" applyFont="1" applyFill="1" applyBorder="1" applyAlignment="1" applyProtection="1">
      <alignment horizontal="center" vertical="center"/>
      <protection hidden="1"/>
    </xf>
    <xf numFmtId="0" fontId="5" fillId="4" borderId="6" xfId="0" applyFont="1" applyFill="1" applyBorder="1" applyAlignment="1" applyProtection="1">
      <alignment vertical="center"/>
      <protection hidden="1"/>
    </xf>
    <xf numFmtId="2" fontId="0" fillId="0" borderId="0" xfId="0" applyNumberFormat="1" applyProtection="1">
      <protection locked="0" hidden="1"/>
    </xf>
    <xf numFmtId="164" fontId="23" fillId="0" borderId="1" xfId="0" applyNumberFormat="1" applyFont="1" applyBorder="1" applyAlignment="1" applyProtection="1">
      <alignment vertical="center"/>
      <protection hidden="1"/>
    </xf>
    <xf numFmtId="1" fontId="20" fillId="4" borderId="6" xfId="0" applyNumberFormat="1" applyFont="1" applyFill="1" applyBorder="1" applyAlignment="1" applyProtection="1">
      <alignment horizontal="center" vertical="center"/>
      <protection hidden="1"/>
    </xf>
    <xf numFmtId="9" fontId="20" fillId="4" borderId="6" xfId="1" applyFont="1" applyFill="1" applyBorder="1" applyAlignment="1" applyProtection="1">
      <alignment horizontal="center" vertical="center"/>
      <protection hidden="1"/>
    </xf>
    <xf numFmtId="9" fontId="59" fillId="11" borderId="6" xfId="1" applyFont="1" applyFill="1" applyBorder="1" applyAlignment="1" applyProtection="1">
      <alignment horizontal="center" vertical="center"/>
      <protection hidden="1"/>
    </xf>
    <xf numFmtId="9" fontId="75" fillId="8" borderId="6" xfId="1" applyFont="1" applyFill="1" applyBorder="1" applyAlignment="1" applyProtection="1">
      <alignment horizontal="center" vertical="center"/>
      <protection hidden="1"/>
    </xf>
    <xf numFmtId="1" fontId="75" fillId="8" borderId="6" xfId="1" applyNumberFormat="1" applyFont="1" applyFill="1" applyBorder="1" applyAlignment="1" applyProtection="1">
      <alignment horizontal="center" vertical="center"/>
      <protection hidden="1"/>
    </xf>
    <xf numFmtId="0" fontId="36" fillId="2" borderId="15" xfId="0" applyFont="1" applyFill="1" applyBorder="1" applyAlignment="1" applyProtection="1">
      <alignment horizontal="center" vertical="center" wrapText="1"/>
      <protection locked="0" hidden="1"/>
    </xf>
    <xf numFmtId="0" fontId="85" fillId="12" borderId="18" xfId="0" applyFont="1" applyFill="1" applyBorder="1" applyAlignment="1" applyProtection="1">
      <alignment horizontal="center" vertical="center"/>
      <protection locked="0" hidden="1"/>
    </xf>
    <xf numFmtId="0" fontId="88" fillId="9" borderId="0" xfId="0" applyFont="1" applyFill="1" applyAlignment="1" applyProtection="1">
      <alignment vertical="center"/>
      <protection hidden="1"/>
    </xf>
    <xf numFmtId="1" fontId="90" fillId="0" borderId="6" xfId="0" applyNumberFormat="1" applyFont="1" applyBorder="1" applyAlignment="1" applyProtection="1">
      <alignment horizontal="center" vertical="center"/>
      <protection hidden="1"/>
    </xf>
    <xf numFmtId="9" fontId="91" fillId="0" borderId="6" xfId="1" applyFont="1" applyFill="1" applyBorder="1" applyAlignment="1" applyProtection="1">
      <alignment horizontal="center" vertical="center"/>
      <protection hidden="1"/>
    </xf>
    <xf numFmtId="9" fontId="92" fillId="0" borderId="6" xfId="1" applyFont="1" applyFill="1" applyBorder="1" applyAlignment="1" applyProtection="1">
      <alignment horizontal="center" vertical="center"/>
      <protection hidden="1"/>
    </xf>
    <xf numFmtId="1" fontId="92" fillId="0" borderId="6" xfId="1" applyNumberFormat="1" applyFont="1" applyFill="1" applyBorder="1" applyAlignment="1" applyProtection="1">
      <alignment horizontal="center" vertical="center"/>
      <protection hidden="1"/>
    </xf>
    <xf numFmtId="1" fontId="20" fillId="4" borderId="7" xfId="0" applyNumberFormat="1" applyFont="1" applyFill="1" applyBorder="1" applyAlignment="1" applyProtection="1">
      <alignment horizontal="center" vertical="center"/>
      <protection hidden="1"/>
    </xf>
    <xf numFmtId="0" fontId="59" fillId="11" borderId="6" xfId="0" applyFont="1" applyFill="1" applyBorder="1" applyAlignment="1" applyProtection="1">
      <alignment horizontal="right" vertical="center"/>
      <protection hidden="1"/>
    </xf>
    <xf numFmtId="0" fontId="75" fillId="8" borderId="6" xfId="0" applyFont="1" applyFill="1" applyBorder="1" applyAlignment="1" applyProtection="1">
      <alignment horizontal="right" vertical="center"/>
      <protection hidden="1"/>
    </xf>
    <xf numFmtId="1" fontId="98" fillId="4" borderId="6" xfId="0" applyNumberFormat="1" applyFont="1" applyFill="1" applyBorder="1" applyAlignment="1" applyProtection="1">
      <alignment horizontal="center" vertical="center"/>
      <protection hidden="1"/>
    </xf>
    <xf numFmtId="0" fontId="95" fillId="12" borderId="18" xfId="0" applyFont="1" applyFill="1" applyBorder="1" applyAlignment="1" applyProtection="1">
      <alignment horizontal="center" vertical="center" wrapText="1"/>
      <protection locked="0" hidden="1"/>
    </xf>
    <xf numFmtId="1" fontId="98" fillId="0" borderId="0" xfId="0" applyNumberFormat="1" applyFont="1" applyAlignment="1" applyProtection="1">
      <alignment horizontal="center" vertical="center"/>
      <protection hidden="1"/>
    </xf>
    <xf numFmtId="0" fontId="5" fillId="0" borderId="6" xfId="0" quotePrefix="1" applyFont="1" applyBorder="1" applyAlignment="1" applyProtection="1">
      <alignment horizontal="center" vertical="center"/>
      <protection locked="0" hidden="1"/>
    </xf>
    <xf numFmtId="0" fontId="0" fillId="0" borderId="0" xfId="0" applyAlignment="1" applyProtection="1">
      <alignment vertical="center"/>
      <protection hidden="1"/>
    </xf>
    <xf numFmtId="0" fontId="3" fillId="0" borderId="0" xfId="0" applyFont="1" applyAlignment="1" applyProtection="1">
      <alignment vertical="center"/>
      <protection hidden="1"/>
    </xf>
    <xf numFmtId="0" fontId="17" fillId="6" borderId="0" xfId="0" applyFont="1" applyFill="1" applyAlignment="1" applyProtection="1">
      <alignment vertical="center"/>
      <protection hidden="1"/>
    </xf>
    <xf numFmtId="0" fontId="0" fillId="0" borderId="1" xfId="0" applyBorder="1" applyAlignment="1" applyProtection="1">
      <alignment vertical="center"/>
      <protection hidden="1"/>
    </xf>
    <xf numFmtId="0" fontId="30" fillId="0" borderId="0" xfId="0" applyFont="1" applyAlignment="1" applyProtection="1">
      <alignment horizontal="center" vertical="center"/>
      <protection hidden="1"/>
    </xf>
    <xf numFmtId="0" fontId="30" fillId="0" borderId="2" xfId="0" applyFont="1" applyBorder="1" applyAlignment="1" applyProtection="1">
      <alignment horizontal="center" vertical="center"/>
      <protection hidden="1"/>
    </xf>
    <xf numFmtId="0" fontId="31" fillId="0" borderId="1" xfId="0" applyFont="1" applyBorder="1" applyAlignment="1" applyProtection="1">
      <alignment vertical="center"/>
      <protection hidden="1"/>
    </xf>
    <xf numFmtId="0" fontId="3" fillId="0" borderId="2" xfId="0" applyFont="1" applyBorder="1" applyAlignment="1" applyProtection="1">
      <alignment vertical="center"/>
      <protection hidden="1"/>
    </xf>
    <xf numFmtId="0" fontId="31" fillId="0" borderId="0" xfId="0" applyFont="1" applyAlignment="1" applyProtection="1">
      <alignment horizontal="center" vertical="center"/>
      <protection hidden="1"/>
    </xf>
    <xf numFmtId="0" fontId="66" fillId="0" borderId="0" xfId="0" applyFont="1" applyAlignment="1" applyProtection="1">
      <alignment vertical="center"/>
      <protection hidden="1"/>
    </xf>
    <xf numFmtId="0" fontId="27" fillId="6" borderId="0" xfId="0" applyFont="1" applyFill="1" applyAlignment="1" applyProtection="1">
      <alignment vertical="center"/>
      <protection hidden="1"/>
    </xf>
    <xf numFmtId="0" fontId="28" fillId="6" borderId="0" xfId="0" applyFont="1" applyFill="1" applyAlignment="1" applyProtection="1">
      <alignment vertical="center"/>
      <protection hidden="1"/>
    </xf>
    <xf numFmtId="0" fontId="102" fillId="4" borderId="19" xfId="0" applyFont="1" applyFill="1" applyBorder="1" applyAlignment="1" applyProtection="1">
      <alignment horizontal="right" vertical="center" wrapText="1" readingOrder="1"/>
      <protection hidden="1"/>
    </xf>
    <xf numFmtId="1" fontId="102" fillId="4" borderId="20" xfId="0" applyNumberFormat="1" applyFont="1" applyFill="1" applyBorder="1" applyAlignment="1" applyProtection="1">
      <alignment horizontal="left" vertical="center"/>
      <protection hidden="1"/>
    </xf>
    <xf numFmtId="0" fontId="38" fillId="0" borderId="0" xfId="0" applyFont="1" applyAlignment="1" applyProtection="1">
      <alignment vertical="center"/>
      <protection hidden="1"/>
    </xf>
    <xf numFmtId="1" fontId="38" fillId="0" borderId="0" xfId="0" applyNumberFormat="1" applyFont="1" applyAlignment="1" applyProtection="1">
      <alignment horizontal="center" vertical="center"/>
      <protection hidden="1"/>
    </xf>
    <xf numFmtId="9" fontId="38" fillId="0" borderId="0" xfId="1" applyFont="1" applyBorder="1" applyAlignment="1" applyProtection="1">
      <alignment horizontal="center" vertical="center"/>
      <protection hidden="1"/>
    </xf>
    <xf numFmtId="1" fontId="79" fillId="0" borderId="0" xfId="0" applyNumberFormat="1" applyFont="1" applyAlignment="1" applyProtection="1">
      <alignment vertical="center"/>
      <protection hidden="1"/>
    </xf>
    <xf numFmtId="0" fontId="87" fillId="6" borderId="0" xfId="0" applyFont="1" applyFill="1" applyAlignment="1" applyProtection="1">
      <alignment horizontal="center" vertical="center"/>
      <protection hidden="1"/>
    </xf>
    <xf numFmtId="9" fontId="3" fillId="0" borderId="0" xfId="1" applyFont="1" applyBorder="1" applyAlignment="1" applyProtection="1">
      <alignment vertical="center"/>
      <protection hidden="1"/>
    </xf>
    <xf numFmtId="0" fontId="94" fillId="0" borderId="0" xfId="0" applyFont="1" applyAlignment="1" applyProtection="1">
      <alignment horizontal="right" vertical="center" wrapText="1" readingOrder="1"/>
      <protection hidden="1"/>
    </xf>
    <xf numFmtId="1" fontId="93" fillId="0" borderId="0" xfId="0" applyNumberFormat="1" applyFont="1" applyAlignment="1" applyProtection="1">
      <alignment horizontal="left" vertical="center"/>
      <protection hidden="1"/>
    </xf>
    <xf numFmtId="9" fontId="38" fillId="0" borderId="0" xfId="1" applyFont="1" applyFill="1" applyBorder="1" applyAlignment="1" applyProtection="1">
      <alignment horizontal="center" vertical="center"/>
      <protection hidden="1"/>
    </xf>
    <xf numFmtId="0" fontId="87" fillId="0" borderId="0" xfId="0" applyFont="1" applyAlignment="1" applyProtection="1">
      <alignment horizontal="center" vertical="center"/>
      <protection hidden="1"/>
    </xf>
    <xf numFmtId="0" fontId="7" fillId="0" borderId="0" xfId="0" applyFont="1" applyAlignment="1" applyProtection="1">
      <alignment horizontal="center" wrapText="1" readingOrder="1"/>
      <protection hidden="1"/>
    </xf>
    <xf numFmtId="9" fontId="3" fillId="0" borderId="0" xfId="1" applyFont="1" applyFill="1" applyBorder="1" applyAlignment="1" applyProtection="1">
      <alignment vertical="center"/>
      <protection hidden="1"/>
    </xf>
    <xf numFmtId="0" fontId="8" fillId="0" borderId="0" xfId="0" applyFont="1" applyAlignment="1" applyProtection="1">
      <alignment horizontal="center" wrapText="1" readingOrder="1"/>
      <protection hidden="1"/>
    </xf>
    <xf numFmtId="0" fontId="39" fillId="0" borderId="0" xfId="0" applyFont="1" applyAlignment="1" applyProtection="1">
      <alignment horizontal="right" vertical="center"/>
      <protection hidden="1"/>
    </xf>
    <xf numFmtId="0" fontId="0" fillId="0" borderId="0" xfId="0" applyAlignment="1" applyProtection="1">
      <alignment horizontal="right" vertical="center"/>
      <protection hidden="1"/>
    </xf>
    <xf numFmtId="0" fontId="3" fillId="6" borderId="0" xfId="0" applyFont="1" applyFill="1" applyAlignment="1" applyProtection="1">
      <alignment vertical="center"/>
      <protection hidden="1"/>
    </xf>
    <xf numFmtId="0" fontId="0" fillId="6" borderId="0" xfId="0" applyFill="1" applyAlignment="1" applyProtection="1">
      <alignment vertical="center"/>
      <protection hidden="1"/>
    </xf>
    <xf numFmtId="0" fontId="9" fillId="0" borderId="0" xfId="0" applyFont="1" applyAlignment="1" applyProtection="1">
      <alignment horizontal="center" wrapText="1" readingOrder="1"/>
      <protection hidden="1"/>
    </xf>
    <xf numFmtId="0" fontId="10" fillId="0" borderId="0" xfId="0" applyFont="1" applyAlignment="1" applyProtection="1">
      <alignment horizontal="center" wrapText="1" readingOrder="1"/>
      <protection hidden="1"/>
    </xf>
    <xf numFmtId="0" fontId="54" fillId="0" borderId="0" xfId="0" applyFont="1" applyAlignment="1" applyProtection="1">
      <alignment horizontal="right" vertical="center"/>
      <protection hidden="1"/>
    </xf>
    <xf numFmtId="0" fontId="40" fillId="0" borderId="0" xfId="0" applyFont="1" applyAlignment="1" applyProtection="1">
      <alignment vertical="center"/>
      <protection hidden="1"/>
    </xf>
    <xf numFmtId="0" fontId="13" fillId="0" borderId="0" xfId="0" applyFont="1" applyAlignment="1" applyProtection="1">
      <alignment horizontal="center" wrapText="1" readingOrder="1"/>
      <protection hidden="1"/>
    </xf>
    <xf numFmtId="0" fontId="11" fillId="0" borderId="0" xfId="0" applyFont="1" applyAlignment="1" applyProtection="1">
      <alignment horizontal="center" wrapText="1" readingOrder="1"/>
      <protection hidden="1"/>
    </xf>
    <xf numFmtId="0" fontId="16" fillId="0" borderId="0" xfId="0" applyFont="1" applyAlignment="1" applyProtection="1">
      <alignment vertical="center"/>
      <protection hidden="1"/>
    </xf>
    <xf numFmtId="9" fontId="16" fillId="0" borderId="0" xfId="1" applyFont="1" applyBorder="1" applyAlignment="1" applyProtection="1">
      <alignment vertical="center"/>
      <protection hidden="1"/>
    </xf>
    <xf numFmtId="0" fontId="12" fillId="0" borderId="0" xfId="0" applyFont="1" applyAlignment="1" applyProtection="1">
      <alignment horizontal="center" wrapText="1" readingOrder="1"/>
      <protection hidden="1"/>
    </xf>
    <xf numFmtId="0" fontId="81" fillId="0" borderId="0" xfId="0" applyFont="1" applyAlignment="1" applyProtection="1">
      <alignment horizontal="right" vertical="center"/>
      <protection hidden="1"/>
    </xf>
    <xf numFmtId="0" fontId="14" fillId="0" borderId="0" xfId="0" applyFont="1" applyAlignment="1" applyProtection="1">
      <alignment horizontal="center" wrapText="1" readingOrder="1"/>
      <protection hidden="1"/>
    </xf>
    <xf numFmtId="0" fontId="43" fillId="0" borderId="0" xfId="0" applyFont="1" applyAlignment="1" applyProtection="1">
      <alignment horizontal="right" vertical="center"/>
      <protection hidden="1"/>
    </xf>
    <xf numFmtId="0" fontId="15" fillId="0" borderId="0" xfId="0" applyFont="1" applyAlignment="1" applyProtection="1">
      <alignment horizontal="center" wrapText="1" readingOrder="1"/>
      <protection hidden="1"/>
    </xf>
    <xf numFmtId="0" fontId="29" fillId="0" borderId="0" xfId="0" applyFont="1" applyAlignment="1" applyProtection="1">
      <alignment horizontal="center" wrapText="1" readingOrder="1"/>
      <protection hidden="1"/>
    </xf>
    <xf numFmtId="0" fontId="82" fillId="0" borderId="0" xfId="0" applyFont="1" applyAlignment="1" applyProtection="1">
      <alignment horizontal="right" vertical="center"/>
      <protection hidden="1"/>
    </xf>
    <xf numFmtId="0" fontId="45" fillId="0" borderId="0" xfId="0" applyFont="1" applyAlignment="1" applyProtection="1">
      <alignment horizontal="right" vertical="center"/>
      <protection hidden="1"/>
    </xf>
    <xf numFmtId="0" fontId="44" fillId="0" borderId="0" xfId="0" applyFont="1" applyAlignment="1" applyProtection="1">
      <alignment horizontal="right" vertical="center"/>
      <protection hidden="1"/>
    </xf>
    <xf numFmtId="0" fontId="40" fillId="0" borderId="0" xfId="0" applyFont="1" applyAlignment="1" applyProtection="1">
      <alignment horizontal="left" vertical="center" wrapText="1"/>
      <protection hidden="1"/>
    </xf>
    <xf numFmtId="9" fontId="24" fillId="0" borderId="0" xfId="1" applyFont="1" applyBorder="1" applyAlignment="1" applyProtection="1">
      <alignment vertical="center"/>
      <protection hidden="1"/>
    </xf>
    <xf numFmtId="0" fontId="68" fillId="0" borderId="0" xfId="0" applyFont="1" applyAlignment="1" applyProtection="1">
      <alignment horizontal="right" vertical="center"/>
      <protection hidden="1"/>
    </xf>
    <xf numFmtId="0" fontId="0" fillId="0" borderId="2" xfId="0" applyBorder="1" applyAlignment="1" applyProtection="1">
      <alignment vertical="center"/>
      <protection hidden="1"/>
    </xf>
    <xf numFmtId="0" fontId="47" fillId="0" borderId="0" xfId="0" applyFont="1" applyAlignment="1" applyProtection="1">
      <alignment horizontal="right" vertical="center"/>
      <protection hidden="1"/>
    </xf>
    <xf numFmtId="0" fontId="69" fillId="0" borderId="0" xfId="0" applyFont="1" applyAlignment="1" applyProtection="1">
      <alignment horizontal="right" vertical="center"/>
      <protection hidden="1"/>
    </xf>
    <xf numFmtId="0" fontId="48" fillId="0" borderId="0" xfId="0" applyFont="1" applyAlignment="1" applyProtection="1">
      <alignment horizontal="right" vertical="center"/>
      <protection hidden="1"/>
    </xf>
    <xf numFmtId="0" fontId="83" fillId="0" borderId="0" xfId="0" applyFont="1" applyAlignment="1" applyProtection="1">
      <alignment horizontal="right" vertical="center"/>
      <protection hidden="1"/>
    </xf>
    <xf numFmtId="0" fontId="27" fillId="0" borderId="0" xfId="0" applyFont="1" applyAlignment="1" applyProtection="1">
      <alignment vertical="center"/>
      <protection hidden="1"/>
    </xf>
    <xf numFmtId="0" fontId="19" fillId="7" borderId="0" xfId="0" applyFont="1" applyFill="1" applyAlignment="1" applyProtection="1">
      <alignment horizontal="left" vertical="center" indent="1"/>
      <protection hidden="1"/>
    </xf>
    <xf numFmtId="0" fontId="19" fillId="0" borderId="2" xfId="0" applyFont="1" applyBorder="1" applyAlignment="1" applyProtection="1">
      <alignment vertical="center"/>
      <protection hidden="1"/>
    </xf>
    <xf numFmtId="0" fontId="41" fillId="0" borderId="0" xfId="0" applyFont="1" applyAlignment="1" applyProtection="1">
      <alignment horizontal="right" vertical="center"/>
      <protection hidden="1"/>
    </xf>
    <xf numFmtId="0" fontId="22" fillId="0" borderId="0" xfId="0" applyFont="1" applyAlignment="1" applyProtection="1">
      <alignment vertical="center"/>
      <protection hidden="1"/>
    </xf>
    <xf numFmtId="0" fontId="42" fillId="0" borderId="0" xfId="0" applyFont="1" applyAlignment="1" applyProtection="1">
      <alignment horizontal="right" vertical="center"/>
      <protection hidden="1"/>
    </xf>
    <xf numFmtId="0" fontId="46" fillId="0" borderId="0" xfId="0" applyFont="1" applyAlignment="1" applyProtection="1">
      <alignment horizontal="right" vertical="center"/>
      <protection hidden="1"/>
    </xf>
    <xf numFmtId="0" fontId="23" fillId="0" borderId="0" xfId="0" applyFont="1" applyAlignment="1" applyProtection="1">
      <alignment vertical="center"/>
      <protection hidden="1"/>
    </xf>
    <xf numFmtId="0" fontId="49" fillId="0" borderId="0" xfId="0" applyFont="1" applyAlignment="1" applyProtection="1">
      <alignment horizontal="right" vertical="center"/>
      <protection hidden="1"/>
    </xf>
    <xf numFmtId="0" fontId="14" fillId="6" borderId="0" xfId="0" applyFont="1" applyFill="1" applyAlignment="1" applyProtection="1">
      <alignment horizontal="center" wrapText="1" readingOrder="1"/>
      <protection hidden="1"/>
    </xf>
    <xf numFmtId="0" fontId="75" fillId="6" borderId="0" xfId="0" applyFont="1" applyFill="1" applyAlignment="1" applyProtection="1">
      <alignment horizontal="center" vertical="center"/>
      <protection hidden="1"/>
    </xf>
    <xf numFmtId="0" fontId="4" fillId="0" borderId="3" xfId="0" applyFont="1" applyBorder="1" applyProtection="1">
      <protection hidden="1"/>
    </xf>
    <xf numFmtId="0" fontId="0" fillId="0" borderId="4" xfId="0" applyBorder="1" applyAlignment="1" applyProtection="1">
      <alignment vertical="center"/>
      <protection hidden="1"/>
    </xf>
    <xf numFmtId="0" fontId="3" fillId="0" borderId="4" xfId="0" applyFont="1" applyBorder="1" applyAlignment="1" applyProtection="1">
      <alignment vertical="center"/>
      <protection hidden="1"/>
    </xf>
    <xf numFmtId="0" fontId="0" fillId="0" borderId="5" xfId="0" applyBorder="1" applyAlignment="1" applyProtection="1">
      <alignment vertical="center"/>
      <protection hidden="1"/>
    </xf>
    <xf numFmtId="0" fontId="4" fillId="0" borderId="0" xfId="0" applyFont="1" applyProtection="1">
      <protection hidden="1"/>
    </xf>
    <xf numFmtId="0" fontId="32" fillId="0" borderId="1" xfId="0" applyFont="1" applyBorder="1" applyProtection="1">
      <protection hidden="1"/>
    </xf>
    <xf numFmtId="0" fontId="19" fillId="6" borderId="0" xfId="0" applyFont="1" applyFill="1" applyAlignment="1" applyProtection="1">
      <alignment vertical="center"/>
      <protection hidden="1"/>
    </xf>
    <xf numFmtId="0" fontId="0" fillId="0" borderId="0" xfId="0" applyProtection="1">
      <protection hidden="1"/>
    </xf>
    <xf numFmtId="0" fontId="28" fillId="0" borderId="0" xfId="0" applyFont="1" applyAlignment="1" applyProtection="1">
      <alignment vertical="center"/>
      <protection hidden="1"/>
    </xf>
    <xf numFmtId="0" fontId="34" fillId="0" borderId="0" xfId="0" applyFont="1" applyAlignment="1" applyProtection="1">
      <alignment vertical="center"/>
      <protection hidden="1"/>
    </xf>
    <xf numFmtId="0" fontId="20" fillId="0" borderId="0" xfId="0" applyFont="1" applyAlignment="1" applyProtection="1">
      <alignment horizontal="center" vertical="center"/>
      <protection hidden="1"/>
    </xf>
    <xf numFmtId="0" fontId="34" fillId="0" borderId="0" xfId="0" applyFont="1" applyProtection="1">
      <protection hidden="1"/>
    </xf>
    <xf numFmtId="0" fontId="6" fillId="0" borderId="0" xfId="0" applyFont="1" applyAlignment="1" applyProtection="1">
      <alignment vertical="center"/>
      <protection hidden="1"/>
    </xf>
    <xf numFmtId="0" fontId="0" fillId="0" borderId="2" xfId="0" applyBorder="1" applyProtection="1">
      <protection hidden="1"/>
    </xf>
    <xf numFmtId="0" fontId="6" fillId="0" borderId="0" xfId="0" applyFont="1" applyAlignment="1" applyProtection="1">
      <alignment horizontal="right" vertical="center"/>
      <protection hidden="1"/>
    </xf>
    <xf numFmtId="0" fontId="18" fillId="0" borderId="0" xfId="0" applyFont="1" applyAlignment="1" applyProtection="1">
      <alignment vertical="center"/>
      <protection hidden="1"/>
    </xf>
    <xf numFmtId="0" fontId="24" fillId="0" borderId="0" xfId="0" applyFont="1" applyAlignment="1" applyProtection="1">
      <alignment vertical="center"/>
      <protection hidden="1"/>
    </xf>
    <xf numFmtId="0" fontId="32" fillId="0" borderId="3" xfId="0" applyFont="1" applyBorder="1" applyProtection="1">
      <protection hidden="1"/>
    </xf>
    <xf numFmtId="0" fontId="32" fillId="0" borderId="4" xfId="0" applyFont="1" applyBorder="1" applyProtection="1">
      <protection hidden="1"/>
    </xf>
    <xf numFmtId="0" fontId="0" fillId="0" borderId="4" xfId="0" applyBorder="1" applyProtection="1">
      <protection hidden="1"/>
    </xf>
    <xf numFmtId="0" fontId="32" fillId="0" borderId="5" xfId="0" applyFont="1" applyBorder="1" applyProtection="1">
      <protection hidden="1"/>
    </xf>
    <xf numFmtId="0" fontId="19" fillId="0" borderId="0" xfId="0" applyFont="1" applyAlignment="1" applyProtection="1">
      <alignment horizontal="left" vertical="center" indent="1"/>
      <protection hidden="1"/>
    </xf>
    <xf numFmtId="0" fontId="31" fillId="0" borderId="2" xfId="0" applyFont="1" applyBorder="1" applyAlignment="1" applyProtection="1">
      <alignment vertical="center"/>
      <protection hidden="1"/>
    </xf>
    <xf numFmtId="0" fontId="51" fillId="0" borderId="0" xfId="0" applyFont="1" applyAlignment="1" applyProtection="1">
      <alignment horizontal="right" vertical="center"/>
      <protection hidden="1"/>
    </xf>
    <xf numFmtId="0" fontId="52" fillId="0" borderId="0" xfId="0" applyFont="1" applyAlignment="1" applyProtection="1">
      <alignment horizontal="right" vertical="center"/>
      <protection hidden="1"/>
    </xf>
    <xf numFmtId="0" fontId="50" fillId="0" borderId="0" xfId="0" applyFont="1" applyAlignment="1" applyProtection="1">
      <alignment horizontal="right" vertical="center"/>
      <protection hidden="1"/>
    </xf>
    <xf numFmtId="0" fontId="19" fillId="7" borderId="0" xfId="0" applyFont="1" applyFill="1" applyAlignment="1" applyProtection="1">
      <alignment horizontal="left" vertical="center"/>
      <protection hidden="1"/>
    </xf>
    <xf numFmtId="0" fontId="0" fillId="0" borderId="1" xfId="0" applyBorder="1" applyProtection="1">
      <protection hidden="1"/>
    </xf>
    <xf numFmtId="0" fontId="4" fillId="0" borderId="1" xfId="0" applyFont="1" applyBorder="1" applyProtection="1">
      <protection hidden="1"/>
    </xf>
    <xf numFmtId="0" fontId="0" fillId="0" borderId="3" xfId="0" applyBorder="1" applyProtection="1">
      <protection hidden="1"/>
    </xf>
    <xf numFmtId="0" fontId="0" fillId="0" borderId="5" xfId="0" applyBorder="1" applyProtection="1">
      <protection hidden="1"/>
    </xf>
    <xf numFmtId="0" fontId="0" fillId="6" borderId="0" xfId="0" applyFill="1" applyProtection="1">
      <protection hidden="1"/>
    </xf>
    <xf numFmtId="9" fontId="0" fillId="6" borderId="0" xfId="1" applyFont="1" applyFill="1" applyProtection="1">
      <protection hidden="1"/>
    </xf>
    <xf numFmtId="0" fontId="5" fillId="0" borderId="0" xfId="0" applyFont="1" applyAlignment="1" applyProtection="1">
      <alignment vertical="center"/>
      <protection hidden="1"/>
    </xf>
    <xf numFmtId="9" fontId="5" fillId="0" borderId="0" xfId="1" applyFont="1" applyAlignment="1" applyProtection="1">
      <alignment vertical="center"/>
      <protection hidden="1"/>
    </xf>
    <xf numFmtId="0" fontId="20" fillId="0" borderId="0" xfId="0" applyFont="1" applyAlignment="1" applyProtection="1">
      <alignment vertical="center"/>
      <protection hidden="1"/>
    </xf>
    <xf numFmtId="9" fontId="20" fillId="0" borderId="0" xfId="1" applyFont="1" applyAlignment="1" applyProtection="1">
      <alignment vertical="center"/>
      <protection hidden="1"/>
    </xf>
    <xf numFmtId="0" fontId="85" fillId="0" borderId="0" xfId="0" applyFont="1" applyAlignment="1" applyProtection="1">
      <alignment horizontal="center" vertical="center"/>
      <protection hidden="1"/>
    </xf>
    <xf numFmtId="0" fontId="86" fillId="0" borderId="0" xfId="0" applyFont="1" applyAlignment="1" applyProtection="1">
      <alignment horizontal="left" vertical="center"/>
      <protection hidden="1"/>
    </xf>
    <xf numFmtId="0" fontId="17" fillId="0" borderId="0" xfId="0" applyFont="1" applyAlignment="1" applyProtection="1">
      <alignment horizontal="center" vertical="center"/>
      <protection hidden="1"/>
    </xf>
    <xf numFmtId="0" fontId="17" fillId="0" borderId="0" xfId="0" applyFont="1" applyAlignment="1" applyProtection="1">
      <alignment vertical="center"/>
      <protection hidden="1"/>
    </xf>
    <xf numFmtId="0" fontId="84" fillId="0" borderId="17" xfId="0" applyFont="1" applyBorder="1" applyAlignment="1" applyProtection="1">
      <alignment horizontal="left" vertical="center"/>
      <protection hidden="1"/>
    </xf>
    <xf numFmtId="0" fontId="71" fillId="6" borderId="0" xfId="0" applyFont="1" applyFill="1" applyAlignment="1" applyProtection="1">
      <alignment vertical="center"/>
      <protection hidden="1"/>
    </xf>
    <xf numFmtId="0" fontId="72" fillId="6" borderId="0" xfId="0" applyFont="1" applyFill="1" applyAlignment="1" applyProtection="1">
      <alignment horizontal="center" vertical="center"/>
      <protection hidden="1"/>
    </xf>
    <xf numFmtId="0" fontId="17" fillId="6" borderId="0" xfId="0" applyFont="1" applyFill="1" applyAlignment="1" applyProtection="1">
      <alignment horizontal="center" vertical="center"/>
      <protection hidden="1"/>
    </xf>
    <xf numFmtId="0" fontId="61" fillId="6" borderId="25" xfId="0" applyFont="1" applyFill="1" applyBorder="1" applyAlignment="1" applyProtection="1">
      <alignment horizontal="center" vertical="top"/>
      <protection hidden="1"/>
    </xf>
    <xf numFmtId="0" fontId="61" fillId="6" borderId="25" xfId="0" applyFont="1" applyFill="1" applyBorder="1" applyAlignment="1" applyProtection="1">
      <alignment horizontal="center" vertical="center"/>
      <protection hidden="1"/>
    </xf>
    <xf numFmtId="0" fontId="61" fillId="6" borderId="0" xfId="0" applyFont="1" applyFill="1" applyAlignment="1" applyProtection="1">
      <alignment horizontal="center" vertical="top"/>
      <protection hidden="1"/>
    </xf>
    <xf numFmtId="0" fontId="61" fillId="6" borderId="0" xfId="0" applyFont="1" applyFill="1" applyAlignment="1" applyProtection="1">
      <alignment horizontal="center" vertical="center"/>
      <protection hidden="1"/>
    </xf>
    <xf numFmtId="0" fontId="61" fillId="2" borderId="22" xfId="0" applyFont="1" applyFill="1" applyBorder="1" applyAlignment="1" applyProtection="1">
      <alignment horizontal="center" vertical="top"/>
      <protection hidden="1"/>
    </xf>
    <xf numFmtId="0" fontId="61" fillId="6" borderId="23" xfId="0" applyFont="1" applyFill="1" applyBorder="1" applyAlignment="1" applyProtection="1">
      <alignment horizontal="center" vertical="center"/>
      <protection hidden="1"/>
    </xf>
    <xf numFmtId="0" fontId="61" fillId="6" borderId="31" xfId="0" applyFont="1" applyFill="1" applyBorder="1" applyAlignment="1" applyProtection="1">
      <alignment horizontal="center" vertical="center"/>
      <protection hidden="1"/>
    </xf>
    <xf numFmtId="0" fontId="107" fillId="3" borderId="0" xfId="0" applyFont="1" applyFill="1" applyAlignment="1" applyProtection="1">
      <alignment horizontal="left" vertical="center" indent="1"/>
      <protection hidden="1"/>
    </xf>
    <xf numFmtId="0" fontId="108" fillId="3" borderId="0" xfId="0" applyFont="1" applyFill="1" applyAlignment="1" applyProtection="1">
      <alignment vertical="center"/>
      <protection hidden="1"/>
    </xf>
    <xf numFmtId="0" fontId="108" fillId="3" borderId="2" xfId="0" applyFont="1" applyFill="1" applyBorder="1" applyAlignment="1" applyProtection="1">
      <alignment vertical="center"/>
      <protection hidden="1"/>
    </xf>
    <xf numFmtId="0" fontId="26" fillId="6" borderId="0" xfId="0" applyFont="1" applyFill="1" applyAlignment="1" applyProtection="1">
      <alignment vertical="center" wrapText="1"/>
      <protection hidden="1"/>
    </xf>
    <xf numFmtId="0" fontId="107" fillId="6" borderId="0" xfId="0" applyFont="1" applyFill="1" applyAlignment="1" applyProtection="1">
      <alignment horizontal="left" vertical="center" indent="1"/>
      <protection hidden="1"/>
    </xf>
    <xf numFmtId="0" fontId="107" fillId="6" borderId="0" xfId="0" applyFont="1" applyFill="1" applyProtection="1">
      <protection hidden="1"/>
    </xf>
    <xf numFmtId="0" fontId="108" fillId="6" borderId="2" xfId="0" applyFont="1" applyFill="1" applyBorder="1" applyProtection="1">
      <protection hidden="1"/>
    </xf>
    <xf numFmtId="0" fontId="108" fillId="6" borderId="0" xfId="0" applyFont="1" applyFill="1" applyAlignment="1" applyProtection="1">
      <alignment horizontal="left" vertical="top" wrapText="1" indent="1"/>
      <protection hidden="1"/>
    </xf>
    <xf numFmtId="0" fontId="108" fillId="6" borderId="2" xfId="0" applyFont="1" applyFill="1" applyBorder="1" applyAlignment="1" applyProtection="1">
      <alignment horizontal="left" vertical="top" wrapText="1" indent="1"/>
      <protection hidden="1"/>
    </xf>
    <xf numFmtId="0" fontId="2" fillId="6" borderId="0" xfId="0" applyFont="1" applyFill="1" applyAlignment="1" applyProtection="1">
      <alignment vertical="top" wrapText="1"/>
      <protection hidden="1"/>
    </xf>
    <xf numFmtId="0" fontId="108" fillId="6" borderId="0" xfId="0" applyFont="1" applyFill="1" applyAlignment="1" applyProtection="1">
      <alignment horizontal="left" indent="1"/>
      <protection hidden="1"/>
    </xf>
    <xf numFmtId="0" fontId="108" fillId="6" borderId="0" xfId="0" applyFont="1" applyFill="1" applyAlignment="1" applyProtection="1">
      <alignment horizontal="left" vertical="top" wrapText="1"/>
      <protection hidden="1"/>
    </xf>
    <xf numFmtId="0" fontId="110" fillId="6" borderId="0" xfId="0" applyFont="1" applyFill="1" applyProtection="1">
      <protection hidden="1"/>
    </xf>
    <xf numFmtId="0" fontId="108" fillId="6" borderId="2" xfId="0" applyFont="1" applyFill="1" applyBorder="1" applyAlignment="1" applyProtection="1">
      <alignment horizontal="left" vertical="top" wrapText="1"/>
      <protection hidden="1"/>
    </xf>
    <xf numFmtId="0" fontId="109" fillId="6" borderId="0" xfId="0" applyFont="1" applyFill="1" applyProtection="1">
      <protection hidden="1"/>
    </xf>
    <xf numFmtId="0" fontId="108" fillId="6" borderId="0" xfId="0" applyFont="1" applyFill="1" applyProtection="1">
      <protection hidden="1"/>
    </xf>
    <xf numFmtId="0" fontId="22" fillId="6" borderId="0" xfId="0" applyFont="1" applyFill="1" applyProtection="1">
      <protection hidden="1"/>
    </xf>
    <xf numFmtId="0" fontId="26" fillId="6" borderId="0" xfId="0" applyFont="1" applyFill="1" applyAlignment="1" applyProtection="1">
      <alignment vertical="top" wrapText="1"/>
      <protection hidden="1"/>
    </xf>
    <xf numFmtId="0" fontId="107" fillId="3" borderId="0" xfId="0" applyFont="1" applyFill="1" applyProtection="1">
      <protection hidden="1"/>
    </xf>
    <xf numFmtId="0" fontId="108" fillId="3" borderId="2" xfId="0" applyFont="1" applyFill="1" applyBorder="1" applyProtection="1">
      <protection hidden="1"/>
    </xf>
    <xf numFmtId="0" fontId="2" fillId="6" borderId="0" xfId="0" applyFont="1" applyFill="1" applyProtection="1">
      <protection hidden="1"/>
    </xf>
    <xf numFmtId="0" fontId="108" fillId="6" borderId="2" xfId="0" applyFont="1" applyFill="1" applyBorder="1" applyAlignment="1" applyProtection="1">
      <alignment horizontal="left" indent="1"/>
      <protection hidden="1"/>
    </xf>
    <xf numFmtId="0" fontId="108" fillId="6" borderId="0" xfId="0" applyFont="1" applyFill="1" applyAlignment="1" applyProtection="1">
      <alignment horizontal="left" vertical="top" indent="1"/>
      <protection hidden="1"/>
    </xf>
    <xf numFmtId="0" fontId="108" fillId="6" borderId="0" xfId="0" applyFont="1" applyFill="1" applyAlignment="1" applyProtection="1">
      <alignment vertical="top"/>
      <protection hidden="1"/>
    </xf>
    <xf numFmtId="0" fontId="108" fillId="3" borderId="0" xfId="0" applyFont="1" applyFill="1" applyProtection="1">
      <protection hidden="1"/>
    </xf>
    <xf numFmtId="0" fontId="108" fillId="6" borderId="0" xfId="0" applyFont="1" applyFill="1" applyAlignment="1" applyProtection="1">
      <alignment horizontal="left" wrapText="1" indent="1"/>
      <protection hidden="1"/>
    </xf>
    <xf numFmtId="0" fontId="108" fillId="6" borderId="2" xfId="0" applyFont="1" applyFill="1" applyBorder="1" applyAlignment="1" applyProtection="1">
      <alignment horizontal="left" wrapText="1" indent="1"/>
      <protection hidden="1"/>
    </xf>
    <xf numFmtId="0" fontId="108" fillId="6" borderId="0" xfId="0" applyFont="1" applyFill="1" applyAlignment="1" applyProtection="1">
      <alignment horizontal="left" vertical="center" wrapText="1" indent="1"/>
      <protection hidden="1"/>
    </xf>
    <xf numFmtId="0" fontId="108" fillId="6" borderId="2" xfId="0" applyFont="1" applyFill="1" applyBorder="1" applyAlignment="1" applyProtection="1">
      <alignment horizontal="left" vertical="center" wrapText="1" indent="1"/>
      <protection hidden="1"/>
    </xf>
    <xf numFmtId="0" fontId="108" fillId="6" borderId="4" xfId="0" applyFont="1" applyFill="1" applyBorder="1" applyProtection="1">
      <protection hidden="1"/>
    </xf>
    <xf numFmtId="0" fontId="108" fillId="6" borderId="4" xfId="0" applyFont="1" applyFill="1" applyBorder="1" applyAlignment="1" applyProtection="1">
      <alignment horizontal="left" wrapText="1"/>
      <protection hidden="1"/>
    </xf>
    <xf numFmtId="0" fontId="108" fillId="6" borderId="5" xfId="0" applyFont="1" applyFill="1" applyBorder="1" applyAlignment="1" applyProtection="1">
      <alignment horizontal="left" wrapText="1"/>
      <protection hidden="1"/>
    </xf>
    <xf numFmtId="0" fontId="28" fillId="6" borderId="0" xfId="0" applyFont="1" applyFill="1" applyAlignment="1" applyProtection="1">
      <alignment horizontal="center" vertical="top"/>
      <protection hidden="1"/>
    </xf>
    <xf numFmtId="0" fontId="2" fillId="6" borderId="0" xfId="0" applyFont="1" applyFill="1" applyAlignment="1" applyProtection="1">
      <alignment horizontal="left" wrapText="1"/>
      <protection hidden="1"/>
    </xf>
    <xf numFmtId="0" fontId="28" fillId="2" borderId="0" xfId="0" applyFont="1" applyFill="1" applyAlignment="1" applyProtection="1">
      <alignment vertical="top" wrapText="1"/>
      <protection hidden="1"/>
    </xf>
    <xf numFmtId="0" fontId="0" fillId="6" borderId="23" xfId="0" applyFill="1" applyBorder="1" applyProtection="1">
      <protection hidden="1"/>
    </xf>
    <xf numFmtId="0" fontId="2" fillId="6" borderId="23" xfId="0" applyFont="1" applyFill="1" applyBorder="1" applyAlignment="1" applyProtection="1">
      <alignment vertical="top" wrapText="1"/>
      <protection hidden="1"/>
    </xf>
    <xf numFmtId="0" fontId="2" fillId="6" borderId="31" xfId="0" applyFont="1" applyFill="1" applyBorder="1" applyAlignment="1" applyProtection="1">
      <alignment vertical="top" wrapText="1"/>
      <protection hidden="1"/>
    </xf>
    <xf numFmtId="0" fontId="28" fillId="2" borderId="0" xfId="0" applyFont="1" applyFill="1" applyAlignment="1" applyProtection="1">
      <alignment horizontal="center" vertical="top" wrapText="1"/>
      <protection hidden="1"/>
    </xf>
    <xf numFmtId="0" fontId="112" fillId="6" borderId="0" xfId="0" applyFont="1" applyFill="1" applyAlignment="1" applyProtection="1">
      <alignment horizontal="center" vertical="center"/>
      <protection hidden="1"/>
    </xf>
    <xf numFmtId="0" fontId="112" fillId="6" borderId="2" xfId="0" applyFont="1" applyFill="1" applyBorder="1" applyAlignment="1" applyProtection="1">
      <alignment horizontal="center" vertical="center"/>
      <protection hidden="1"/>
    </xf>
    <xf numFmtId="0" fontId="2" fillId="6" borderId="0" xfId="0" applyFont="1" applyFill="1" applyAlignment="1" applyProtection="1">
      <alignment horizontal="left" vertical="center" wrapText="1"/>
      <protection hidden="1"/>
    </xf>
    <xf numFmtId="0" fontId="2" fillId="6" borderId="2" xfId="0" applyFont="1" applyFill="1" applyBorder="1" applyAlignment="1" applyProtection="1">
      <alignment horizontal="left" vertical="center" wrapText="1"/>
      <protection hidden="1"/>
    </xf>
    <xf numFmtId="0" fontId="28" fillId="2" borderId="3" xfId="0" applyFont="1" applyFill="1" applyBorder="1" applyAlignment="1" applyProtection="1">
      <alignment horizontal="center" vertical="top" wrapText="1"/>
      <protection hidden="1"/>
    </xf>
    <xf numFmtId="0" fontId="2" fillId="6" borderId="4" xfId="0" applyFont="1" applyFill="1" applyBorder="1" applyProtection="1">
      <protection hidden="1"/>
    </xf>
    <xf numFmtId="0" fontId="2" fillId="6" borderId="4" xfId="0" applyFont="1" applyFill="1" applyBorder="1" applyAlignment="1" applyProtection="1">
      <alignment horizontal="left" wrapText="1"/>
      <protection hidden="1"/>
    </xf>
    <xf numFmtId="0" fontId="2" fillId="6" borderId="5" xfId="0" applyFont="1" applyFill="1" applyBorder="1" applyAlignment="1" applyProtection="1">
      <alignment horizontal="left" wrapText="1"/>
      <protection hidden="1"/>
    </xf>
    <xf numFmtId="0" fontId="28" fillId="2" borderId="30" xfId="0" applyFont="1" applyFill="1" applyBorder="1" applyAlignment="1" applyProtection="1">
      <alignment vertical="top" wrapText="1"/>
      <protection hidden="1"/>
    </xf>
    <xf numFmtId="0" fontId="0" fillId="6" borderId="31" xfId="0" applyFill="1" applyBorder="1" applyProtection="1">
      <protection hidden="1"/>
    </xf>
    <xf numFmtId="0" fontId="108" fillId="6" borderId="0" xfId="0" applyFont="1" applyFill="1" applyAlignment="1" applyProtection="1">
      <alignment vertical="center" wrapText="1"/>
      <protection hidden="1"/>
    </xf>
    <xf numFmtId="0" fontId="108" fillId="6" borderId="2" xfId="0" applyFont="1" applyFill="1" applyBorder="1" applyAlignment="1" applyProtection="1">
      <alignment vertical="center" wrapText="1"/>
      <protection hidden="1"/>
    </xf>
    <xf numFmtId="0" fontId="108" fillId="6" borderId="0" xfId="0" applyFont="1" applyFill="1" applyAlignment="1" applyProtection="1">
      <alignment vertical="center"/>
      <protection hidden="1"/>
    </xf>
    <xf numFmtId="0" fontId="108" fillId="6" borderId="0" xfId="0" applyFont="1" applyFill="1" applyAlignment="1" applyProtection="1">
      <alignment horizontal="left" vertical="center" wrapText="1"/>
      <protection hidden="1"/>
    </xf>
    <xf numFmtId="0" fontId="108" fillId="6" borderId="2" xfId="0" applyFont="1" applyFill="1" applyBorder="1" applyAlignment="1" applyProtection="1">
      <alignment horizontal="left" vertical="center" wrapText="1"/>
      <protection hidden="1"/>
    </xf>
    <xf numFmtId="0" fontId="108" fillId="6" borderId="0" xfId="0" applyFont="1" applyFill="1" applyAlignment="1" applyProtection="1">
      <alignment horizontal="left" vertical="center"/>
      <protection hidden="1"/>
    </xf>
    <xf numFmtId="0" fontId="110" fillId="6" borderId="0" xfId="0" applyFont="1" applyFill="1" applyAlignment="1" applyProtection="1">
      <alignment vertical="center"/>
      <protection hidden="1"/>
    </xf>
    <xf numFmtId="0" fontId="110" fillId="6" borderId="2" xfId="0" applyFont="1" applyFill="1" applyBorder="1" applyAlignment="1" applyProtection="1">
      <alignment vertical="center"/>
      <protection hidden="1"/>
    </xf>
    <xf numFmtId="0" fontId="4" fillId="6" borderId="0" xfId="0" applyFont="1" applyFill="1" applyAlignment="1" applyProtection="1">
      <alignment horizontal="left" wrapText="1"/>
      <protection hidden="1"/>
    </xf>
    <xf numFmtId="0" fontId="108" fillId="6" borderId="0" xfId="0" applyFont="1" applyFill="1" applyAlignment="1" applyProtection="1">
      <alignment vertical="top" wrapText="1"/>
      <protection hidden="1"/>
    </xf>
    <xf numFmtId="0" fontId="101" fillId="6" borderId="0" xfId="0" applyFont="1" applyFill="1" applyProtection="1">
      <protection hidden="1"/>
    </xf>
    <xf numFmtId="0" fontId="2" fillId="6" borderId="4" xfId="0" applyFont="1" applyFill="1" applyBorder="1" applyAlignment="1" applyProtection="1">
      <alignment horizontal="left" vertical="center" wrapText="1"/>
      <protection hidden="1"/>
    </xf>
    <xf numFmtId="0" fontId="2" fillId="6" borderId="4" xfId="0" applyFont="1" applyFill="1" applyBorder="1" applyAlignment="1" applyProtection="1">
      <alignment horizontal="left" vertical="center"/>
      <protection hidden="1"/>
    </xf>
    <xf numFmtId="0" fontId="2" fillId="6" borderId="5" xfId="0" applyFont="1" applyFill="1" applyBorder="1" applyAlignment="1" applyProtection="1">
      <alignment horizontal="left" vertical="center" wrapText="1"/>
      <protection hidden="1"/>
    </xf>
    <xf numFmtId="0" fontId="113" fillId="6" borderId="0" xfId="4" applyFont="1" applyFill="1" applyBorder="1" applyAlignment="1" applyProtection="1">
      <alignment horizontal="left"/>
      <protection hidden="1"/>
    </xf>
    <xf numFmtId="0" fontId="108" fillId="6" borderId="0" xfId="0" applyFont="1" applyFill="1" applyAlignment="1" applyProtection="1">
      <alignment horizontal="left" vertical="top"/>
      <protection hidden="1"/>
    </xf>
    <xf numFmtId="0" fontId="108" fillId="6" borderId="2" xfId="0" applyFont="1" applyFill="1" applyBorder="1" applyAlignment="1" applyProtection="1">
      <alignment horizontal="left" vertical="top"/>
      <protection hidden="1"/>
    </xf>
    <xf numFmtId="0" fontId="108" fillId="6" borderId="0" xfId="0" applyFont="1" applyFill="1" applyAlignment="1" applyProtection="1">
      <alignment horizontal="left" wrapText="1"/>
      <protection hidden="1"/>
    </xf>
    <xf numFmtId="0" fontId="108" fillId="6" borderId="2" xfId="0" applyFont="1" applyFill="1" applyBorder="1" applyAlignment="1" applyProtection="1">
      <alignment horizontal="left" wrapText="1"/>
      <protection hidden="1"/>
    </xf>
    <xf numFmtId="0" fontId="56" fillId="6" borderId="0" xfId="0" applyFont="1" applyFill="1" applyProtection="1">
      <protection hidden="1"/>
    </xf>
    <xf numFmtId="0" fontId="2" fillId="6" borderId="2" xfId="0" applyFont="1" applyFill="1" applyBorder="1" applyProtection="1">
      <protection hidden="1"/>
    </xf>
    <xf numFmtId="0" fontId="62" fillId="6" borderId="0" xfId="0" applyFont="1" applyFill="1" applyAlignment="1" applyProtection="1">
      <alignment horizontal="left" indent="1"/>
      <protection hidden="1"/>
    </xf>
    <xf numFmtId="0" fontId="58" fillId="6" borderId="0" xfId="0" applyFont="1" applyFill="1" applyProtection="1">
      <protection hidden="1"/>
    </xf>
    <xf numFmtId="0" fontId="60" fillId="6" borderId="2" xfId="0" applyFont="1" applyFill="1" applyBorder="1" applyProtection="1">
      <protection hidden="1"/>
    </xf>
    <xf numFmtId="0" fontId="114" fillId="6" borderId="0" xfId="0" applyFont="1" applyFill="1" applyAlignment="1" applyProtection="1">
      <alignment horizontal="left" indent="1"/>
      <protection hidden="1"/>
    </xf>
    <xf numFmtId="0" fontId="115" fillId="6" borderId="0" xfId="0" applyFont="1" applyFill="1" applyProtection="1">
      <protection hidden="1"/>
    </xf>
    <xf numFmtId="0" fontId="116" fillId="6" borderId="2" xfId="0" applyFont="1" applyFill="1" applyBorder="1" applyProtection="1">
      <protection hidden="1"/>
    </xf>
    <xf numFmtId="0" fontId="108" fillId="6" borderId="0" xfId="0" applyFont="1" applyFill="1" applyAlignment="1" applyProtection="1">
      <alignment wrapText="1"/>
      <protection hidden="1"/>
    </xf>
    <xf numFmtId="0" fontId="108" fillId="6" borderId="2" xfId="0" applyFont="1" applyFill="1" applyBorder="1" applyAlignment="1" applyProtection="1">
      <alignment wrapText="1"/>
      <protection hidden="1"/>
    </xf>
    <xf numFmtId="0" fontId="110" fillId="6" borderId="2" xfId="0" applyFont="1" applyFill="1" applyBorder="1" applyProtection="1">
      <protection hidden="1"/>
    </xf>
    <xf numFmtId="0" fontId="117" fillId="6" borderId="0" xfId="0" applyFont="1" applyFill="1" applyAlignment="1" applyProtection="1">
      <alignment horizontal="left" vertical="center" indent="1"/>
      <protection hidden="1"/>
    </xf>
    <xf numFmtId="0" fontId="117" fillId="6" borderId="0" xfId="0" applyFont="1" applyFill="1" applyAlignment="1" applyProtection="1">
      <alignment vertical="center"/>
      <protection hidden="1"/>
    </xf>
    <xf numFmtId="0" fontId="108" fillId="6" borderId="2" xfId="0" applyFont="1" applyFill="1" applyBorder="1" applyAlignment="1" applyProtection="1">
      <alignment vertical="center"/>
      <protection hidden="1"/>
    </xf>
    <xf numFmtId="0" fontId="118" fillId="6" borderId="0" xfId="0" applyFont="1" applyFill="1" applyAlignment="1" applyProtection="1">
      <alignment horizontal="left" vertical="center" indent="1"/>
      <protection hidden="1"/>
    </xf>
    <xf numFmtId="0" fontId="92" fillId="6" borderId="0" xfId="0" applyFont="1" applyFill="1" applyAlignment="1" applyProtection="1">
      <alignment horizontal="left" vertical="center" indent="1"/>
      <protection hidden="1"/>
    </xf>
    <xf numFmtId="0" fontId="26" fillId="6" borderId="0" xfId="0" applyFont="1" applyFill="1" applyAlignment="1" applyProtection="1">
      <alignment vertical="center"/>
      <protection hidden="1"/>
    </xf>
    <xf numFmtId="0" fontId="2" fillId="6" borderId="0" xfId="0" applyFont="1" applyFill="1" applyAlignment="1" applyProtection="1">
      <alignment horizontal="left"/>
      <protection hidden="1"/>
    </xf>
    <xf numFmtId="0" fontId="117" fillId="6" borderId="0" xfId="0" applyFont="1" applyFill="1" applyProtection="1">
      <protection hidden="1"/>
    </xf>
    <xf numFmtId="0" fontId="108" fillId="6" borderId="0" xfId="0" applyFont="1" applyFill="1" applyAlignment="1" applyProtection="1">
      <alignment horizontal="left"/>
      <protection hidden="1"/>
    </xf>
    <xf numFmtId="0" fontId="2" fillId="6" borderId="0" xfId="0" applyFont="1" applyFill="1" applyAlignment="1" applyProtection="1">
      <alignment wrapText="1"/>
      <protection hidden="1"/>
    </xf>
    <xf numFmtId="0" fontId="2" fillId="6" borderId="2" xfId="0" applyFont="1" applyFill="1" applyBorder="1" applyAlignment="1" applyProtection="1">
      <alignment wrapText="1"/>
      <protection hidden="1"/>
    </xf>
    <xf numFmtId="0" fontId="106" fillId="6" borderId="0" xfId="0" applyFont="1" applyFill="1" applyAlignment="1" applyProtection="1">
      <alignment horizontal="left" indent="1"/>
      <protection hidden="1"/>
    </xf>
    <xf numFmtId="0" fontId="119" fillId="6" borderId="0" xfId="0" applyFont="1" applyFill="1" applyAlignment="1" applyProtection="1">
      <alignment vertical="top" wrapText="1"/>
      <protection hidden="1"/>
    </xf>
    <xf numFmtId="0" fontId="108" fillId="6" borderId="2" xfId="0" applyFont="1" applyFill="1" applyBorder="1" applyAlignment="1" applyProtection="1">
      <alignment vertical="top" wrapText="1"/>
      <protection hidden="1"/>
    </xf>
    <xf numFmtId="0" fontId="110" fillId="6" borderId="0" xfId="0" applyFont="1" applyFill="1" applyAlignment="1" applyProtection="1">
      <alignment horizontal="left" indent="1"/>
      <protection hidden="1"/>
    </xf>
    <xf numFmtId="0" fontId="2" fillId="6" borderId="0" xfId="0" applyFont="1" applyFill="1" applyAlignment="1" applyProtection="1">
      <alignment vertical="center"/>
      <protection hidden="1"/>
    </xf>
    <xf numFmtId="0" fontId="100" fillId="6" borderId="0" xfId="0" applyFont="1" applyFill="1" applyProtection="1">
      <protection hidden="1"/>
    </xf>
    <xf numFmtId="0" fontId="26" fillId="6" borderId="0" xfId="0" applyFont="1" applyFill="1" applyProtection="1">
      <protection hidden="1"/>
    </xf>
    <xf numFmtId="0" fontId="56" fillId="6" borderId="0" xfId="0" applyFont="1" applyFill="1" applyAlignment="1" applyProtection="1">
      <alignment horizontal="left" vertical="center" indent="1"/>
      <protection hidden="1"/>
    </xf>
    <xf numFmtId="0" fontId="56" fillId="6" borderId="2" xfId="0" applyFont="1" applyFill="1" applyBorder="1" applyAlignment="1" applyProtection="1">
      <alignment horizontal="left" vertical="center" indent="1"/>
      <protection hidden="1"/>
    </xf>
    <xf numFmtId="0" fontId="117" fillId="6" borderId="2" xfId="0" applyFont="1" applyFill="1" applyBorder="1" applyProtection="1">
      <protection hidden="1"/>
    </xf>
    <xf numFmtId="0" fontId="110" fillId="6" borderId="0" xfId="0" applyFont="1" applyFill="1" applyAlignment="1" applyProtection="1">
      <alignment horizontal="left" vertical="center" indent="1"/>
      <protection hidden="1"/>
    </xf>
    <xf numFmtId="0" fontId="110" fillId="6" borderId="0" xfId="0" applyFont="1" applyFill="1" applyAlignment="1" applyProtection="1">
      <alignment horizontal="left" vertical="center"/>
      <protection hidden="1"/>
    </xf>
    <xf numFmtId="0" fontId="0" fillId="6" borderId="0" xfId="0" applyFill="1" applyAlignment="1" applyProtection="1">
      <alignment horizontal="left" indent="1"/>
      <protection hidden="1"/>
    </xf>
    <xf numFmtId="0" fontId="26" fillId="6" borderId="2" xfId="0" applyFont="1" applyFill="1" applyBorder="1" applyProtection="1">
      <protection hidden="1"/>
    </xf>
    <xf numFmtId="0" fontId="108" fillId="6" borderId="2" xfId="0" applyFont="1" applyFill="1" applyBorder="1" applyAlignment="1" applyProtection="1">
      <alignment vertical="top"/>
      <protection hidden="1"/>
    </xf>
    <xf numFmtId="0" fontId="0" fillId="6" borderId="4" xfId="0" applyFill="1" applyBorder="1" applyProtection="1">
      <protection hidden="1"/>
    </xf>
    <xf numFmtId="0" fontId="26" fillId="6" borderId="4" xfId="0" applyFont="1" applyFill="1" applyBorder="1" applyProtection="1">
      <protection hidden="1"/>
    </xf>
    <xf numFmtId="0" fontId="26" fillId="6" borderId="5" xfId="0" applyFont="1" applyFill="1" applyBorder="1" applyProtection="1">
      <protection hidden="1"/>
    </xf>
    <xf numFmtId="0" fontId="26" fillId="6" borderId="23" xfId="0" applyFont="1" applyFill="1" applyBorder="1" applyProtection="1">
      <protection hidden="1"/>
    </xf>
    <xf numFmtId="0" fontId="26" fillId="6" borderId="31" xfId="0" applyFont="1" applyFill="1" applyBorder="1" applyProtection="1">
      <protection hidden="1"/>
    </xf>
    <xf numFmtId="0" fontId="114" fillId="6" borderId="0" xfId="0" applyFont="1" applyFill="1" applyProtection="1">
      <protection hidden="1"/>
    </xf>
    <xf numFmtId="0" fontId="0" fillId="6" borderId="2" xfId="0" applyFill="1" applyBorder="1" applyProtection="1">
      <protection hidden="1"/>
    </xf>
    <xf numFmtId="0" fontId="2" fillId="6" borderId="0" xfId="0" applyFont="1" applyFill="1" applyAlignment="1" applyProtection="1">
      <alignment vertical="top"/>
      <protection hidden="1"/>
    </xf>
    <xf numFmtId="0" fontId="2" fillId="6" borderId="2" xfId="0" applyFont="1" applyFill="1" applyBorder="1" applyAlignment="1" applyProtection="1">
      <alignment vertical="top"/>
      <protection hidden="1"/>
    </xf>
    <xf numFmtId="0" fontId="2" fillId="6" borderId="5" xfId="0" applyFont="1" applyFill="1" applyBorder="1" applyProtection="1">
      <protection hidden="1"/>
    </xf>
    <xf numFmtId="0" fontId="56" fillId="6" borderId="0" xfId="0" applyFont="1" applyFill="1" applyAlignment="1" applyProtection="1">
      <alignment horizontal="center" vertical="top"/>
      <protection hidden="1"/>
    </xf>
    <xf numFmtId="0" fontId="2" fillId="6" borderId="0" xfId="0" applyFont="1" applyFill="1" applyAlignment="1" applyProtection="1">
      <alignment horizontal="center" vertical="top"/>
      <protection hidden="1"/>
    </xf>
    <xf numFmtId="0" fontId="73" fillId="6" borderId="0" xfId="4" applyFill="1" applyProtection="1">
      <protection hidden="1"/>
    </xf>
    <xf numFmtId="0" fontId="37" fillId="6" borderId="0" xfId="0" applyFont="1" applyFill="1" applyAlignment="1" applyProtection="1">
      <alignment vertical="center"/>
      <protection hidden="1"/>
    </xf>
    <xf numFmtId="0" fontId="77" fillId="0" borderId="0" xfId="0" applyFont="1" applyAlignment="1" applyProtection="1">
      <alignment vertical="center"/>
      <protection hidden="1"/>
    </xf>
    <xf numFmtId="0" fontId="2" fillId="0" borderId="0" xfId="0" applyFont="1" applyAlignment="1" applyProtection="1">
      <alignment vertical="center"/>
      <protection hidden="1"/>
    </xf>
    <xf numFmtId="0" fontId="19" fillId="6" borderId="0" xfId="0" applyFont="1" applyFill="1" applyAlignment="1" applyProtection="1">
      <alignment horizontal="center" vertical="center"/>
      <protection hidden="1"/>
    </xf>
    <xf numFmtId="0" fontId="19" fillId="0" borderId="0" xfId="0" applyFont="1" applyAlignment="1" applyProtection="1">
      <alignment horizontal="center" vertical="center"/>
      <protection hidden="1"/>
    </xf>
    <xf numFmtId="0" fontId="33" fillId="6" borderId="0" xfId="0" applyFont="1" applyFill="1" applyAlignment="1" applyProtection="1">
      <alignment horizontal="center" vertical="center"/>
      <protection hidden="1"/>
    </xf>
    <xf numFmtId="0" fontId="33" fillId="0" borderId="0" xfId="0" applyFont="1" applyAlignment="1" applyProtection="1">
      <alignment horizontal="center" vertical="center"/>
      <protection hidden="1"/>
    </xf>
    <xf numFmtId="0" fontId="70" fillId="0" borderId="0" xfId="0" applyFont="1" applyAlignment="1" applyProtection="1">
      <alignment horizontal="center" vertical="center"/>
      <protection hidden="1"/>
    </xf>
    <xf numFmtId="0" fontId="78" fillId="0" borderId="0" xfId="0" applyFont="1" applyAlignment="1" applyProtection="1">
      <alignment horizontal="center" vertical="center"/>
      <protection hidden="1"/>
    </xf>
    <xf numFmtId="0" fontId="18" fillId="6" borderId="0" xfId="0" applyFont="1" applyFill="1" applyAlignment="1" applyProtection="1">
      <alignment horizontal="center" vertical="center" wrapText="1"/>
      <protection hidden="1"/>
    </xf>
    <xf numFmtId="0" fontId="76" fillId="6" borderId="0" xfId="0" applyFont="1" applyFill="1" applyAlignment="1" applyProtection="1">
      <alignment horizontal="left" vertical="center" wrapText="1"/>
      <protection hidden="1"/>
    </xf>
    <xf numFmtId="0" fontId="0" fillId="0" borderId="0" xfId="0" applyAlignment="1" applyProtection="1">
      <alignment wrapText="1"/>
      <protection hidden="1"/>
    </xf>
    <xf numFmtId="0" fontId="25" fillId="0" borderId="0" xfId="0" applyFont="1" applyAlignment="1" applyProtection="1">
      <alignment vertical="center"/>
      <protection hidden="1"/>
    </xf>
    <xf numFmtId="0" fontId="0" fillId="0" borderId="0" xfId="0" applyAlignment="1" applyProtection="1">
      <alignment vertical="center" wrapText="1"/>
      <protection hidden="1"/>
    </xf>
    <xf numFmtId="0" fontId="76" fillId="6" borderId="8" xfId="0" applyFont="1" applyFill="1" applyBorder="1" applyAlignment="1" applyProtection="1">
      <alignment horizontal="left" vertical="center" wrapText="1"/>
      <protection hidden="1"/>
    </xf>
    <xf numFmtId="0" fontId="36" fillId="9" borderId="16" xfId="0" applyFont="1" applyFill="1" applyBorder="1" applyAlignment="1" applyProtection="1">
      <alignment horizontal="center" vertical="center" wrapText="1"/>
      <protection hidden="1"/>
    </xf>
    <xf numFmtId="0" fontId="36" fillId="9" borderId="14" xfId="0" applyFont="1" applyFill="1" applyBorder="1" applyAlignment="1" applyProtection="1">
      <alignment horizontal="center" vertical="center" wrapText="1"/>
      <protection hidden="1"/>
    </xf>
    <xf numFmtId="0" fontId="36" fillId="2" borderId="15" xfId="0" applyFont="1" applyFill="1" applyBorder="1" applyAlignment="1" applyProtection="1">
      <alignment horizontal="center" vertical="center" wrapText="1"/>
      <protection hidden="1"/>
    </xf>
    <xf numFmtId="0" fontId="6" fillId="0" borderId="6" xfId="0" applyFont="1" applyBorder="1" applyAlignment="1" applyProtection="1">
      <alignment vertical="center"/>
      <protection hidden="1"/>
    </xf>
    <xf numFmtId="0" fontId="5" fillId="0" borderId="6" xfId="0" applyFont="1" applyBorder="1" applyAlignment="1" applyProtection="1">
      <alignment horizontal="center" vertical="center"/>
      <protection hidden="1"/>
    </xf>
    <xf numFmtId="0" fontId="20" fillId="4" borderId="7" xfId="0" applyFont="1" applyFill="1" applyBorder="1" applyAlignment="1" applyProtection="1">
      <alignment horizontal="right" vertical="center"/>
      <protection hidden="1"/>
    </xf>
    <xf numFmtId="0" fontId="0" fillId="0" borderId="6" xfId="0" applyBorder="1" applyAlignment="1" applyProtection="1">
      <alignment vertical="center"/>
      <protection hidden="1"/>
    </xf>
    <xf numFmtId="0" fontId="80" fillId="0" borderId="6" xfId="0" applyFont="1" applyBorder="1" applyAlignment="1" applyProtection="1">
      <alignment horizontal="center" vertical="center"/>
      <protection hidden="1"/>
    </xf>
    <xf numFmtId="0" fontId="26" fillId="0" borderId="0" xfId="0" applyFont="1" applyAlignment="1" applyProtection="1">
      <alignment vertical="center"/>
      <protection hidden="1"/>
    </xf>
    <xf numFmtId="2" fontId="0" fillId="0" borderId="0" xfId="0" applyNumberFormat="1" applyProtection="1">
      <protection hidden="1"/>
    </xf>
    <xf numFmtId="0" fontId="26" fillId="0" borderId="6" xfId="0" applyFont="1" applyBorder="1" applyAlignment="1" applyProtection="1">
      <alignment vertical="center"/>
      <protection hidden="1"/>
    </xf>
    <xf numFmtId="0" fontId="26" fillId="0" borderId="6" xfId="0" applyFont="1" applyBorder="1" applyAlignment="1" applyProtection="1">
      <alignment horizontal="center" vertical="center"/>
      <protection hidden="1"/>
    </xf>
    <xf numFmtId="0" fontId="91" fillId="0" borderId="6" xfId="0" applyFont="1" applyBorder="1" applyAlignment="1" applyProtection="1">
      <alignment horizontal="right" vertical="center"/>
      <protection hidden="1"/>
    </xf>
    <xf numFmtId="0" fontId="92" fillId="0" borderId="6" xfId="0" applyFont="1" applyBorder="1" applyAlignment="1" applyProtection="1">
      <alignment horizontal="right" vertical="center"/>
      <protection hidden="1"/>
    </xf>
    <xf numFmtId="0" fontId="18" fillId="6" borderId="0" xfId="0" applyFont="1" applyFill="1" applyAlignment="1" applyProtection="1">
      <alignment horizontal="left" vertical="center"/>
      <protection hidden="1"/>
    </xf>
    <xf numFmtId="0" fontId="23" fillId="0" borderId="0" xfId="0" applyFont="1" applyAlignment="1" applyProtection="1">
      <alignment horizontal="center" vertical="center"/>
      <protection hidden="1"/>
    </xf>
    <xf numFmtId="0" fontId="18" fillId="0" borderId="8" xfId="0" applyFont="1" applyBorder="1" applyAlignment="1" applyProtection="1">
      <alignment horizontal="left" vertical="center"/>
      <protection hidden="1"/>
    </xf>
    <xf numFmtId="0" fontId="36" fillId="9" borderId="6" xfId="0" applyFont="1" applyFill="1" applyBorder="1" applyAlignment="1" applyProtection="1">
      <alignment horizontal="center" vertical="center"/>
      <protection hidden="1"/>
    </xf>
    <xf numFmtId="0" fontId="5" fillId="0" borderId="6" xfId="0" applyFont="1" applyBorder="1" applyAlignment="1" applyProtection="1">
      <alignment vertical="center"/>
      <protection hidden="1"/>
    </xf>
    <xf numFmtId="0" fontId="99" fillId="0" borderId="0" xfId="0" applyFont="1" applyAlignment="1" applyProtection="1">
      <alignment vertical="center"/>
      <protection hidden="1"/>
    </xf>
    <xf numFmtId="0" fontId="89" fillId="0" borderId="6" xfId="0" applyFont="1" applyBorder="1" applyAlignment="1" applyProtection="1">
      <alignment horizontal="center" vertical="center"/>
      <protection hidden="1"/>
    </xf>
    <xf numFmtId="0" fontId="26" fillId="4" borderId="6" xfId="0" applyFont="1" applyFill="1" applyBorder="1" applyAlignment="1" applyProtection="1">
      <alignment vertical="center"/>
      <protection hidden="1"/>
    </xf>
    <xf numFmtId="0" fontId="26" fillId="4" borderId="6" xfId="0" applyFont="1" applyFill="1" applyBorder="1" applyAlignment="1" applyProtection="1">
      <alignment horizontal="center" vertical="center"/>
      <protection hidden="1"/>
    </xf>
    <xf numFmtId="0" fontId="25" fillId="0" borderId="0" xfId="0" applyFont="1" applyAlignment="1" applyProtection="1">
      <alignment horizontal="center" vertical="center"/>
      <protection hidden="1"/>
    </xf>
    <xf numFmtId="0" fontId="18" fillId="0" borderId="8" xfId="0" applyFont="1" applyBorder="1" applyAlignment="1" applyProtection="1">
      <alignment horizontal="center" vertical="center"/>
      <protection hidden="1"/>
    </xf>
    <xf numFmtId="0" fontId="36" fillId="9" borderId="6" xfId="0" applyFont="1" applyFill="1" applyBorder="1" applyAlignment="1" applyProtection="1">
      <alignment horizontal="center" vertical="center" wrapText="1"/>
      <protection hidden="1"/>
    </xf>
    <xf numFmtId="0" fontId="24" fillId="4" borderId="7" xfId="0" applyFont="1" applyFill="1" applyBorder="1" applyAlignment="1" applyProtection="1">
      <alignment horizontal="right" vertical="center"/>
      <protection hidden="1"/>
    </xf>
    <xf numFmtId="0" fontId="5" fillId="6" borderId="0" xfId="0" applyFont="1" applyFill="1" applyAlignment="1" applyProtection="1">
      <alignment vertical="center"/>
      <protection hidden="1"/>
    </xf>
    <xf numFmtId="0" fontId="5" fillId="0" borderId="0" xfId="0" applyFont="1" applyAlignment="1" applyProtection="1">
      <alignment horizontal="center" vertical="center"/>
      <protection hidden="1"/>
    </xf>
    <xf numFmtId="9" fontId="53" fillId="0" borderId="0" xfId="1" applyFont="1" applyFill="1" applyBorder="1" applyAlignment="1" applyProtection="1">
      <alignment horizontal="center" vertical="center"/>
      <protection hidden="1"/>
    </xf>
    <xf numFmtId="0" fontId="6" fillId="0" borderId="6" xfId="0" applyFont="1" applyBorder="1" applyAlignment="1" applyProtection="1">
      <alignment horizontal="center" vertical="center"/>
      <protection hidden="1"/>
    </xf>
    <xf numFmtId="0" fontId="6" fillId="4" borderId="6" xfId="0" applyFont="1" applyFill="1" applyBorder="1" applyAlignment="1" applyProtection="1">
      <alignment horizontal="center" vertical="center"/>
      <protection hidden="1"/>
    </xf>
    <xf numFmtId="0" fontId="5" fillId="0" borderId="6" xfId="0" applyFont="1" applyBorder="1" applyAlignment="1" applyProtection="1">
      <alignment horizontal="left" vertical="center" indent="1"/>
      <protection hidden="1"/>
    </xf>
    <xf numFmtId="0" fontId="22" fillId="0" borderId="0" xfId="0" applyFont="1" applyProtection="1">
      <protection hidden="1"/>
    </xf>
    <xf numFmtId="1" fontId="0" fillId="0" borderId="0" xfId="0" applyNumberFormat="1" applyProtection="1">
      <protection hidden="1"/>
    </xf>
    <xf numFmtId="9" fontId="0" fillId="0" borderId="0" xfId="0" applyNumberFormat="1" applyProtection="1">
      <protection hidden="1"/>
    </xf>
    <xf numFmtId="0" fontId="112" fillId="14" borderId="0" xfId="0" applyFont="1" applyFill="1" applyAlignment="1" applyProtection="1">
      <alignment horizontal="center" vertical="center"/>
      <protection hidden="1"/>
    </xf>
    <xf numFmtId="0" fontId="108" fillId="14" borderId="0" xfId="0" applyFont="1" applyFill="1" applyAlignment="1" applyProtection="1">
      <alignment horizontal="left" vertical="center" indent="1"/>
      <protection hidden="1"/>
    </xf>
    <xf numFmtId="0" fontId="110" fillId="14" borderId="0" xfId="0" applyFont="1" applyFill="1" applyAlignment="1" applyProtection="1">
      <alignment horizontal="left" indent="1"/>
      <protection hidden="1"/>
    </xf>
    <xf numFmtId="0" fontId="108" fillId="14" borderId="0" xfId="0" applyFont="1" applyFill="1" applyAlignment="1" applyProtection="1">
      <alignment horizontal="left" vertical="center" wrapText="1" indent="1"/>
      <protection hidden="1"/>
    </xf>
    <xf numFmtId="0" fontId="108" fillId="14" borderId="0" xfId="0" applyFont="1" applyFill="1" applyAlignment="1" applyProtection="1">
      <alignment vertical="center" wrapText="1"/>
      <protection hidden="1"/>
    </xf>
    <xf numFmtId="0" fontId="56" fillId="14" borderId="0" xfId="0" applyFont="1" applyFill="1" applyProtection="1">
      <protection hidden="1"/>
    </xf>
    <xf numFmtId="0" fontId="0" fillId="14" borderId="0" xfId="0" applyFill="1" applyProtection="1">
      <protection hidden="1"/>
    </xf>
    <xf numFmtId="0" fontId="74" fillId="14" borderId="0" xfId="4" applyFont="1" applyFill="1" applyAlignment="1" applyProtection="1">
      <alignment vertical="center"/>
      <protection hidden="1"/>
    </xf>
    <xf numFmtId="0" fontId="74" fillId="6" borderId="0" xfId="4" applyFont="1" applyFill="1" applyAlignment="1" applyProtection="1">
      <alignment vertical="center"/>
      <protection hidden="1"/>
    </xf>
    <xf numFmtId="0" fontId="28" fillId="2" borderId="2" xfId="0" applyFont="1" applyFill="1" applyBorder="1" applyAlignment="1" applyProtection="1">
      <alignment horizontal="center" vertical="top"/>
      <protection hidden="1"/>
    </xf>
    <xf numFmtId="0" fontId="108" fillId="6" borderId="1" xfId="0" applyFont="1" applyFill="1" applyBorder="1" applyAlignment="1" applyProtection="1">
      <alignment horizontal="left" vertical="center" wrapText="1"/>
      <protection hidden="1"/>
    </xf>
    <xf numFmtId="0" fontId="110" fillId="6" borderId="1" xfId="0" applyFont="1" applyFill="1" applyBorder="1" applyProtection="1">
      <protection hidden="1"/>
    </xf>
    <xf numFmtId="0" fontId="108" fillId="6" borderId="1" xfId="0" applyFont="1" applyFill="1" applyBorder="1" applyAlignment="1" applyProtection="1">
      <alignment horizontal="left" indent="1"/>
      <protection hidden="1"/>
    </xf>
    <xf numFmtId="0" fontId="2" fillId="6" borderId="1" xfId="0" applyFont="1" applyFill="1" applyBorder="1" applyProtection="1">
      <protection hidden="1"/>
    </xf>
    <xf numFmtId="0" fontId="62" fillId="6" borderId="1" xfId="0" applyFont="1" applyFill="1" applyBorder="1" applyAlignment="1" applyProtection="1">
      <alignment horizontal="left" indent="1"/>
      <protection hidden="1"/>
    </xf>
    <xf numFmtId="0" fontId="62" fillId="6" borderId="1" xfId="0" applyFont="1" applyFill="1" applyBorder="1" applyProtection="1">
      <protection hidden="1"/>
    </xf>
    <xf numFmtId="0" fontId="108" fillId="6" borderId="1" xfId="0" applyFont="1" applyFill="1" applyBorder="1" applyAlignment="1" applyProtection="1">
      <alignment horizontal="left" vertical="top" wrapText="1" indent="1"/>
      <protection hidden="1"/>
    </xf>
    <xf numFmtId="0" fontId="26" fillId="6" borderId="1" xfId="0" applyFont="1" applyFill="1" applyBorder="1" applyProtection="1">
      <protection hidden="1"/>
    </xf>
    <xf numFmtId="0" fontId="56" fillId="6" borderId="1" xfId="0" applyFont="1" applyFill="1" applyBorder="1" applyProtection="1">
      <protection hidden="1"/>
    </xf>
    <xf numFmtId="0" fontId="2" fillId="6" borderId="1" xfId="0" applyFont="1" applyFill="1" applyBorder="1" applyAlignment="1" applyProtection="1">
      <alignment horizontal="left" vertical="top" wrapText="1"/>
      <protection hidden="1"/>
    </xf>
    <xf numFmtId="0" fontId="2" fillId="6" borderId="0" xfId="0" applyFont="1" applyFill="1" applyAlignment="1" applyProtection="1">
      <alignment horizontal="left" vertical="top" wrapText="1"/>
      <protection hidden="1"/>
    </xf>
    <xf numFmtId="0" fontId="2" fillId="6" borderId="2" xfId="0" applyFont="1" applyFill="1" applyBorder="1" applyAlignment="1" applyProtection="1">
      <alignment horizontal="left" vertical="top" wrapText="1"/>
      <protection hidden="1"/>
    </xf>
    <xf numFmtId="0" fontId="106" fillId="6" borderId="1" xfId="0" applyFont="1" applyFill="1" applyBorder="1" applyAlignment="1" applyProtection="1">
      <alignment horizontal="left" vertical="center"/>
      <protection hidden="1"/>
    </xf>
    <xf numFmtId="0" fontId="106" fillId="6" borderId="0" xfId="0" applyFont="1" applyFill="1" applyAlignment="1" applyProtection="1">
      <alignment horizontal="left" vertical="center"/>
      <protection hidden="1"/>
    </xf>
    <xf numFmtId="0" fontId="106" fillId="6" borderId="2" xfId="0" applyFont="1" applyFill="1" applyBorder="1" applyAlignment="1" applyProtection="1">
      <alignment horizontal="left" vertical="center"/>
      <protection hidden="1"/>
    </xf>
    <xf numFmtId="0" fontId="108" fillId="6" borderId="1" xfId="0" applyFont="1" applyFill="1" applyBorder="1" applyAlignment="1" applyProtection="1">
      <alignment horizontal="left" vertical="top" indent="1"/>
      <protection hidden="1"/>
    </xf>
    <xf numFmtId="0" fontId="108" fillId="6" borderId="1" xfId="0" applyFont="1" applyFill="1" applyBorder="1" applyAlignment="1" applyProtection="1">
      <alignment vertical="top"/>
      <protection hidden="1"/>
    </xf>
    <xf numFmtId="0" fontId="108" fillId="6" borderId="1" xfId="0" applyFont="1" applyFill="1" applyBorder="1" applyAlignment="1" applyProtection="1">
      <alignment horizontal="left" vertical="top" wrapText="1"/>
      <protection hidden="1"/>
    </xf>
    <xf numFmtId="0" fontId="0" fillId="6" borderId="1" xfId="0" applyFill="1" applyBorder="1" applyProtection="1">
      <protection hidden="1"/>
    </xf>
    <xf numFmtId="0" fontId="108" fillId="6" borderId="1" xfId="0" applyFont="1" applyFill="1" applyBorder="1" applyAlignment="1" applyProtection="1">
      <alignment horizontal="left" wrapText="1" indent="1"/>
      <protection hidden="1"/>
    </xf>
    <xf numFmtId="0" fontId="108" fillId="6" borderId="1" xfId="0" applyFont="1" applyFill="1" applyBorder="1" applyAlignment="1" applyProtection="1">
      <alignment vertical="top" wrapText="1"/>
      <protection hidden="1"/>
    </xf>
    <xf numFmtId="0" fontId="0" fillId="6" borderId="0" xfId="0" applyFill="1" applyAlignment="1" applyProtection="1">
      <alignment vertical="top"/>
      <protection hidden="1"/>
    </xf>
    <xf numFmtId="0" fontId="0" fillId="6" borderId="3" xfId="0" applyFill="1" applyBorder="1" applyProtection="1">
      <protection hidden="1"/>
    </xf>
    <xf numFmtId="0" fontId="0" fillId="6" borderId="5" xfId="0" applyFill="1" applyBorder="1" applyProtection="1">
      <protection hidden="1"/>
    </xf>
    <xf numFmtId="0" fontId="28" fillId="6" borderId="0" xfId="0" applyFont="1" applyFill="1" applyAlignment="1" applyProtection="1">
      <alignment horizontal="center" vertical="top" wrapText="1"/>
      <protection hidden="1"/>
    </xf>
    <xf numFmtId="0" fontId="0" fillId="6" borderId="30" xfId="0" applyFill="1" applyBorder="1" applyProtection="1">
      <protection hidden="1"/>
    </xf>
    <xf numFmtId="0" fontId="108" fillId="6" borderId="1" xfId="0" applyFont="1" applyFill="1" applyBorder="1" applyAlignment="1" applyProtection="1">
      <alignment horizontal="left" vertical="center" wrapText="1" indent="1"/>
      <protection hidden="1"/>
    </xf>
    <xf numFmtId="0" fontId="62" fillId="6" borderId="0" xfId="0" applyFont="1" applyFill="1" applyAlignment="1" applyProtection="1">
      <alignment vertical="top"/>
      <protection hidden="1"/>
    </xf>
    <xf numFmtId="0" fontId="63" fillId="6" borderId="0" xfId="0" applyFont="1" applyFill="1" applyAlignment="1" applyProtection="1">
      <alignment vertical="top"/>
      <protection hidden="1"/>
    </xf>
    <xf numFmtId="0" fontId="0" fillId="6" borderId="0" xfId="0" applyFill="1" applyAlignment="1" applyProtection="1">
      <alignment wrapText="1"/>
      <protection hidden="1"/>
    </xf>
    <xf numFmtId="0" fontId="64" fillId="6" borderId="0" xfId="0" applyFont="1" applyFill="1" applyAlignment="1" applyProtection="1">
      <alignment vertical="top"/>
      <protection hidden="1"/>
    </xf>
    <xf numFmtId="0" fontId="64" fillId="6" borderId="0" xfId="0" applyFont="1" applyFill="1" applyAlignment="1" applyProtection="1">
      <alignment vertical="center"/>
      <protection hidden="1"/>
    </xf>
    <xf numFmtId="0" fontId="65" fillId="6" borderId="0" xfId="0" applyFont="1" applyFill="1" applyAlignment="1" applyProtection="1">
      <alignment vertical="top"/>
      <protection hidden="1"/>
    </xf>
    <xf numFmtId="0" fontId="71" fillId="0" borderId="0" xfId="0" applyFont="1" applyAlignment="1" applyProtection="1">
      <alignment horizontal="left" vertical="center" wrapText="1"/>
      <protection hidden="1"/>
    </xf>
    <xf numFmtId="0" fontId="18" fillId="6" borderId="0" xfId="0" applyFont="1" applyFill="1" applyAlignment="1" applyProtection="1">
      <alignment horizontal="center" vertical="center"/>
      <protection hidden="1"/>
    </xf>
    <xf numFmtId="9" fontId="96" fillId="0" borderId="6" xfId="1" applyFont="1" applyBorder="1" applyAlignment="1" applyProtection="1">
      <alignment horizontal="center" vertical="center"/>
      <protection hidden="1"/>
    </xf>
    <xf numFmtId="9" fontId="97" fillId="0" borderId="6" xfId="1" applyFont="1" applyBorder="1" applyAlignment="1" applyProtection="1">
      <alignment horizontal="center" vertical="center"/>
      <protection hidden="1"/>
    </xf>
    <xf numFmtId="0" fontId="97" fillId="0" borderId="6" xfId="0" applyFont="1" applyBorder="1" applyAlignment="1" applyProtection="1">
      <alignment horizontal="center" vertical="center"/>
      <protection hidden="1"/>
    </xf>
    <xf numFmtId="0" fontId="55" fillId="6" borderId="0" xfId="0" applyFont="1" applyFill="1" applyAlignment="1" applyProtection="1">
      <alignment horizontal="center" vertical="center"/>
      <protection hidden="1"/>
    </xf>
    <xf numFmtId="0" fontId="28" fillId="2" borderId="1" xfId="0" applyFont="1" applyFill="1" applyBorder="1" applyAlignment="1" applyProtection="1">
      <alignment horizontal="center" vertical="center"/>
      <protection hidden="1"/>
    </xf>
    <xf numFmtId="0" fontId="28" fillId="2" borderId="0" xfId="0" applyFont="1" applyFill="1" applyAlignment="1" applyProtection="1">
      <alignment horizontal="center" vertical="center"/>
      <protection hidden="1"/>
    </xf>
    <xf numFmtId="0" fontId="28" fillId="2" borderId="2" xfId="0" applyFont="1" applyFill="1" applyBorder="1" applyAlignment="1" applyProtection="1">
      <alignment horizontal="left" vertical="center" indent="1"/>
      <protection hidden="1"/>
    </xf>
    <xf numFmtId="0" fontId="106" fillId="3" borderId="3" xfId="0" applyFont="1" applyFill="1" applyBorder="1" applyAlignment="1" applyProtection="1">
      <alignment horizontal="center" vertical="center"/>
      <protection hidden="1"/>
    </xf>
    <xf numFmtId="0" fontId="103" fillId="13" borderId="4" xfId="0" applyFont="1" applyFill="1" applyBorder="1" applyAlignment="1" applyProtection="1">
      <alignment horizontal="left" vertical="center" wrapText="1" indent="1"/>
      <protection hidden="1"/>
    </xf>
    <xf numFmtId="0" fontId="104" fillId="6" borderId="4" xfId="0" applyFont="1" applyFill="1" applyBorder="1" applyAlignment="1" applyProtection="1">
      <alignment horizontal="left" vertical="center" wrapText="1" indent="1"/>
      <protection locked="0" hidden="1"/>
    </xf>
    <xf numFmtId="0" fontId="104" fillId="6" borderId="5" xfId="0" applyFont="1" applyFill="1" applyBorder="1" applyAlignment="1" applyProtection="1">
      <alignment horizontal="left" vertical="center" wrapText="1" indent="1"/>
      <protection locked="0" hidden="1"/>
    </xf>
    <xf numFmtId="0" fontId="104" fillId="6" borderId="12" xfId="0" applyFont="1" applyFill="1" applyBorder="1" applyAlignment="1" applyProtection="1">
      <alignment horizontal="left" vertical="center" wrapText="1" indent="1"/>
      <protection locked="0" hidden="1"/>
    </xf>
    <xf numFmtId="0" fontId="28" fillId="6" borderId="0" xfId="0" applyFont="1" applyFill="1" applyAlignment="1" applyProtection="1">
      <alignment horizontal="center" vertical="center"/>
      <protection hidden="1"/>
    </xf>
    <xf numFmtId="0" fontId="28" fillId="2" borderId="1" xfId="0" applyFont="1" applyFill="1" applyBorder="1" applyAlignment="1" applyProtection="1">
      <alignment horizontal="left" vertical="center" indent="1"/>
      <protection hidden="1"/>
    </xf>
    <xf numFmtId="14" fontId="104" fillId="6" borderId="3" xfId="0" applyNumberFormat="1" applyFont="1" applyFill="1" applyBorder="1" applyAlignment="1" applyProtection="1">
      <alignment horizontal="left" vertical="center" wrapText="1" indent="1"/>
      <protection locked="0" hidden="1"/>
    </xf>
    <xf numFmtId="14" fontId="104" fillId="6" borderId="21" xfId="0" applyNumberFormat="1" applyFont="1" applyFill="1" applyBorder="1" applyAlignment="1" applyProtection="1">
      <alignment horizontal="left" vertical="center" wrapText="1" indent="1"/>
      <protection locked="0" hidden="1"/>
    </xf>
    <xf numFmtId="0" fontId="104" fillId="6" borderId="22" xfId="0" applyFont="1" applyFill="1" applyBorder="1" applyAlignment="1" applyProtection="1">
      <alignment horizontal="left" vertical="center" wrapText="1" indent="1"/>
      <protection locked="0" hidden="1"/>
    </xf>
    <xf numFmtId="0" fontId="104" fillId="6" borderId="0" xfId="0" applyFont="1" applyFill="1" applyAlignment="1" applyProtection="1">
      <alignment vertical="center"/>
      <protection locked="0" hidden="1"/>
    </xf>
    <xf numFmtId="0" fontId="108" fillId="3" borderId="0" xfId="0" applyFont="1" applyFill="1" applyAlignment="1" applyProtection="1">
      <alignment vertical="center"/>
      <protection locked="0" hidden="1"/>
    </xf>
    <xf numFmtId="0" fontId="61" fillId="6" borderId="23" xfId="0" applyFont="1" applyFill="1" applyBorder="1" applyAlignment="1" applyProtection="1">
      <alignment horizontal="center" vertical="center"/>
      <protection locked="0" hidden="1"/>
    </xf>
    <xf numFmtId="0" fontId="107" fillId="3" borderId="0" xfId="0" applyFont="1" applyFill="1" applyAlignment="1" applyProtection="1">
      <alignment horizontal="left" vertical="center" indent="1"/>
      <protection locked="0" hidden="1"/>
    </xf>
    <xf numFmtId="0" fontId="104" fillId="6" borderId="0" xfId="0" applyFont="1" applyFill="1" applyAlignment="1" applyProtection="1">
      <alignment vertical="top"/>
      <protection locked="0" hidden="1"/>
    </xf>
    <xf numFmtId="0" fontId="115" fillId="6" borderId="0" xfId="0" applyFont="1" applyFill="1" applyAlignment="1" applyProtection="1">
      <alignment horizontal="left" vertical="top" wrapText="1"/>
      <protection hidden="1"/>
    </xf>
    <xf numFmtId="0" fontId="116" fillId="6" borderId="0" xfId="4" applyFont="1" applyFill="1" applyBorder="1" applyAlignment="1" applyProtection="1">
      <alignment horizontal="left" vertical="center"/>
      <protection hidden="1"/>
    </xf>
    <xf numFmtId="0" fontId="116" fillId="6" borderId="0" xfId="4" applyFont="1" applyFill="1" applyBorder="1" applyAlignment="1" applyProtection="1">
      <protection hidden="1"/>
    </xf>
    <xf numFmtId="0" fontId="116" fillId="14" borderId="0" xfId="4" applyFont="1" applyFill="1" applyAlignment="1" applyProtection="1">
      <alignment horizontal="left" vertical="center" indent="1"/>
      <protection hidden="1"/>
    </xf>
    <xf numFmtId="0" fontId="116" fillId="14" borderId="0" xfId="4" applyFont="1" applyFill="1" applyAlignment="1" applyProtection="1">
      <alignment vertical="center"/>
      <protection hidden="1"/>
    </xf>
    <xf numFmtId="0" fontId="116" fillId="14" borderId="0" xfId="4" applyFont="1" applyFill="1" applyProtection="1">
      <protection hidden="1"/>
    </xf>
    <xf numFmtId="9" fontId="75" fillId="0" borderId="6" xfId="0" applyNumberFormat="1" applyFont="1" applyBorder="1" applyAlignment="1" applyProtection="1">
      <alignment horizontal="center" vertical="center"/>
      <protection locked="0" hidden="1"/>
    </xf>
    <xf numFmtId="0" fontId="6" fillId="0" borderId="6" xfId="0" applyFont="1" applyBorder="1" applyAlignment="1" applyProtection="1">
      <alignment vertical="center"/>
      <protection locked="0"/>
    </xf>
    <xf numFmtId="0" fontId="123" fillId="6" borderId="0" xfId="4" applyFont="1" applyFill="1" applyBorder="1" applyAlignment="1" applyProtection="1">
      <protection hidden="1"/>
    </xf>
    <xf numFmtId="0" fontId="74" fillId="6" borderId="0" xfId="4" applyFont="1" applyFill="1" applyBorder="1" applyAlignment="1" applyProtection="1">
      <protection hidden="1"/>
    </xf>
    <xf numFmtId="0" fontId="108" fillId="0" borderId="0" xfId="0" applyFont="1" applyAlignment="1" applyProtection="1">
      <alignment horizontal="left" indent="1"/>
      <protection hidden="1"/>
    </xf>
    <xf numFmtId="0" fontId="108" fillId="6" borderId="0" xfId="0" quotePrefix="1" applyFont="1" applyFill="1" applyAlignment="1" applyProtection="1">
      <alignment horizontal="left" vertical="center"/>
      <protection hidden="1"/>
    </xf>
    <xf numFmtId="0" fontId="108" fillId="6" borderId="1" xfId="0" applyFont="1" applyFill="1" applyBorder="1" applyAlignment="1" applyProtection="1">
      <alignment vertical="center" wrapText="1"/>
      <protection hidden="1"/>
    </xf>
    <xf numFmtId="0" fontId="124" fillId="6" borderId="0" xfId="4" applyFont="1" applyFill="1" applyAlignment="1" applyProtection="1">
      <alignment vertical="center"/>
      <protection hidden="1"/>
    </xf>
    <xf numFmtId="0" fontId="124" fillId="6" borderId="0" xfId="4" applyFont="1" applyFill="1" applyAlignment="1" applyProtection="1">
      <alignment vertical="center" wrapText="1"/>
      <protection hidden="1"/>
    </xf>
    <xf numFmtId="0" fontId="73" fillId="6" borderId="0" xfId="4" applyFill="1" applyAlignment="1" applyProtection="1">
      <alignment vertical="center" wrapText="1"/>
      <protection hidden="1"/>
    </xf>
    <xf numFmtId="0" fontId="124" fillId="6" borderId="0" xfId="4" applyFont="1" applyFill="1" applyBorder="1" applyAlignment="1" applyProtection="1">
      <alignment horizontal="left" indent="1"/>
      <protection hidden="1"/>
    </xf>
    <xf numFmtId="0" fontId="124" fillId="6" borderId="0" xfId="4" applyFont="1" applyFill="1" applyProtection="1">
      <protection hidden="1"/>
    </xf>
    <xf numFmtId="0" fontId="109" fillId="6" borderId="1" xfId="0" applyFont="1" applyFill="1" applyBorder="1" applyProtection="1">
      <protection hidden="1"/>
    </xf>
    <xf numFmtId="0" fontId="74" fillId="6" borderId="0" xfId="4" applyFont="1" applyFill="1"/>
    <xf numFmtId="0" fontId="28" fillId="2" borderId="30" xfId="0" applyFont="1" applyFill="1" applyBorder="1" applyAlignment="1" applyProtection="1">
      <alignment horizontal="left" vertical="center"/>
      <protection hidden="1"/>
    </xf>
    <xf numFmtId="0" fontId="28" fillId="2" borderId="30" xfId="0" applyFont="1" applyFill="1" applyBorder="1" applyAlignment="1" applyProtection="1">
      <alignment horizontal="left" vertical="center" indent="1"/>
      <protection hidden="1"/>
    </xf>
    <xf numFmtId="0" fontId="28" fillId="2" borderId="23" xfId="0" applyFont="1" applyFill="1" applyBorder="1" applyAlignment="1" applyProtection="1">
      <alignment horizontal="left" vertical="center" indent="1"/>
      <protection hidden="1"/>
    </xf>
    <xf numFmtId="0" fontId="28" fillId="2" borderId="31" xfId="0" applyFont="1" applyFill="1" applyBorder="1" applyAlignment="1" applyProtection="1">
      <alignment horizontal="left" vertical="center" indent="1"/>
      <protection hidden="1"/>
    </xf>
    <xf numFmtId="0" fontId="106" fillId="3" borderId="1" xfId="0" applyFont="1" applyFill="1" applyBorder="1" applyAlignment="1" applyProtection="1">
      <alignment vertical="top"/>
      <protection hidden="1"/>
    </xf>
    <xf numFmtId="0" fontId="0" fillId="3" borderId="0" xfId="0" applyFill="1" applyProtection="1">
      <protection hidden="1"/>
    </xf>
    <xf numFmtId="0" fontId="0" fillId="3" borderId="2" xfId="0" applyFill="1" applyBorder="1" applyProtection="1">
      <protection hidden="1"/>
    </xf>
    <xf numFmtId="0" fontId="40" fillId="6" borderId="0" xfId="0" applyFont="1" applyFill="1" applyAlignment="1" applyProtection="1">
      <alignment vertical="center"/>
      <protection hidden="1"/>
    </xf>
    <xf numFmtId="0" fontId="126" fillId="3" borderId="1" xfId="0" applyFont="1" applyFill="1" applyBorder="1" applyAlignment="1" applyProtection="1">
      <alignment horizontal="right" vertical="center" wrapText="1" indent="1"/>
      <protection hidden="1"/>
    </xf>
    <xf numFmtId="0" fontId="108" fillId="6" borderId="4" xfId="0" applyFont="1" applyFill="1" applyBorder="1" applyAlignment="1" applyProtection="1">
      <alignment horizontal="left" vertical="center" wrapText="1" indent="1"/>
      <protection hidden="1"/>
    </xf>
    <xf numFmtId="0" fontId="115" fillId="6" borderId="4" xfId="0" applyFont="1" applyFill="1" applyBorder="1" applyAlignment="1" applyProtection="1">
      <alignment horizontal="left" vertical="center" wrapText="1" indent="1"/>
      <protection hidden="1"/>
    </xf>
    <xf numFmtId="0" fontId="108" fillId="6" borderId="5" xfId="0" applyFont="1" applyFill="1" applyBorder="1" applyAlignment="1" applyProtection="1">
      <alignment horizontal="left" vertical="center" wrapText="1" indent="1"/>
      <protection hidden="1"/>
    </xf>
    <xf numFmtId="0" fontId="0" fillId="6" borderId="0" xfId="0" applyFill="1" applyAlignment="1" applyProtection="1">
      <alignment vertical="center" wrapText="1"/>
      <protection hidden="1"/>
    </xf>
    <xf numFmtId="0" fontId="115" fillId="6" borderId="0" xfId="0" applyFont="1" applyFill="1" applyAlignment="1" applyProtection="1">
      <alignment horizontal="left" vertical="center" wrapText="1" indent="1"/>
      <protection hidden="1"/>
    </xf>
    <xf numFmtId="0" fontId="40" fillId="6" borderId="0" xfId="0" applyFont="1" applyFill="1" applyAlignment="1" applyProtection="1">
      <alignment vertical="center" wrapText="1"/>
      <protection hidden="1"/>
    </xf>
    <xf numFmtId="0" fontId="108" fillId="3" borderId="0" xfId="0" applyFont="1" applyFill="1" applyAlignment="1" applyProtection="1">
      <alignment horizontal="left" vertical="center" indent="2"/>
      <protection hidden="1"/>
    </xf>
    <xf numFmtId="0" fontId="108" fillId="3" borderId="2" xfId="0" applyFont="1" applyFill="1" applyBorder="1" applyAlignment="1" applyProtection="1">
      <alignment horizontal="left" vertical="center" indent="2"/>
      <protection hidden="1"/>
    </xf>
    <xf numFmtId="0" fontId="126" fillId="3" borderId="1" xfId="0" applyFont="1" applyFill="1" applyBorder="1" applyAlignment="1" applyProtection="1">
      <alignment horizontal="right" vertical="center" indent="1"/>
      <protection hidden="1"/>
    </xf>
    <xf numFmtId="0" fontId="108" fillId="3" borderId="0" xfId="0" applyFont="1" applyFill="1" applyAlignment="1" applyProtection="1">
      <alignment horizontal="left" vertical="center" wrapText="1" indent="1"/>
      <protection hidden="1"/>
    </xf>
    <xf numFmtId="0" fontId="108" fillId="3" borderId="2" xfId="0" applyFont="1" applyFill="1" applyBorder="1" applyAlignment="1" applyProtection="1">
      <alignment horizontal="left" vertical="center" wrapText="1" indent="1"/>
      <protection hidden="1"/>
    </xf>
    <xf numFmtId="0" fontId="126" fillId="3" borderId="3" xfId="0" applyFont="1" applyFill="1" applyBorder="1" applyAlignment="1" applyProtection="1">
      <alignment horizontal="right" vertical="center" indent="1"/>
      <protection hidden="1"/>
    </xf>
    <xf numFmtId="0" fontId="108" fillId="6" borderId="12" xfId="0" applyFont="1" applyFill="1" applyBorder="1" applyAlignment="1" applyProtection="1">
      <alignment horizontal="left" vertical="center" wrapText="1" indent="1"/>
      <protection hidden="1"/>
    </xf>
    <xf numFmtId="0" fontId="115" fillId="6" borderId="12" xfId="0" applyFont="1" applyFill="1" applyBorder="1" applyAlignment="1" applyProtection="1">
      <alignment horizontal="left" vertical="center" wrapText="1" indent="1"/>
      <protection hidden="1"/>
    </xf>
    <xf numFmtId="0" fontId="108" fillId="6" borderId="22" xfId="0" applyFont="1" applyFill="1" applyBorder="1" applyAlignment="1" applyProtection="1">
      <alignment horizontal="left" vertical="center" wrapText="1" indent="1"/>
      <protection hidden="1"/>
    </xf>
    <xf numFmtId="0" fontId="28" fillId="2" borderId="0" xfId="0" applyFont="1" applyFill="1" applyAlignment="1" applyProtection="1">
      <alignment horizontal="center" vertical="top"/>
      <protection hidden="1"/>
    </xf>
    <xf numFmtId="0" fontId="108" fillId="0" borderId="0" xfId="0" applyFont="1" applyAlignment="1" applyProtection="1">
      <alignment horizontal="left" vertical="center"/>
      <protection hidden="1"/>
    </xf>
    <xf numFmtId="0" fontId="108" fillId="0" borderId="0" xfId="0" quotePrefix="1" applyFont="1" applyAlignment="1" applyProtection="1">
      <alignment horizontal="left" vertical="center"/>
      <protection hidden="1"/>
    </xf>
    <xf numFmtId="0" fontId="110" fillId="0" borderId="0" xfId="0" applyFont="1" applyAlignment="1" applyProtection="1">
      <alignment vertical="center"/>
      <protection hidden="1"/>
    </xf>
    <xf numFmtId="0" fontId="110" fillId="0" borderId="2" xfId="0" applyFont="1" applyBorder="1" applyAlignment="1" applyProtection="1">
      <alignment vertical="center"/>
      <protection hidden="1"/>
    </xf>
    <xf numFmtId="0" fontId="2" fillId="6" borderId="0" xfId="0" applyFont="1" applyFill="1"/>
    <xf numFmtId="0" fontId="128" fillId="0" borderId="0" xfId="0" applyFont="1" applyAlignment="1" applyProtection="1">
      <alignment horizontal="right" vertical="center"/>
      <protection hidden="1"/>
    </xf>
    <xf numFmtId="0" fontId="73" fillId="6" borderId="0" xfId="4" applyFill="1"/>
    <xf numFmtId="0" fontId="73" fillId="6" borderId="0" xfId="4" quotePrefix="1" applyFill="1" applyBorder="1" applyAlignment="1" applyProtection="1">
      <alignment horizontal="left" vertical="center"/>
      <protection hidden="1"/>
    </xf>
    <xf numFmtId="0" fontId="0" fillId="6" borderId="0" xfId="0" applyFill="1"/>
    <xf numFmtId="0" fontId="73" fillId="6" borderId="0" xfId="4" applyFill="1" applyBorder="1"/>
    <xf numFmtId="0" fontId="40" fillId="0" borderId="0" xfId="0" applyFont="1" applyAlignment="1" applyProtection="1">
      <alignment horizontal="left" vertical="center" wrapText="1"/>
      <protection hidden="1"/>
    </xf>
    <xf numFmtId="0" fontId="30" fillId="2" borderId="0" xfId="0" applyFont="1" applyFill="1" applyAlignment="1" applyProtection="1">
      <alignment horizontal="center" vertical="center"/>
      <protection hidden="1"/>
    </xf>
    <xf numFmtId="0" fontId="31" fillId="3" borderId="0" xfId="0" applyFont="1" applyFill="1" applyAlignment="1" applyProtection="1">
      <alignment horizontal="center" vertical="center"/>
      <protection hidden="1"/>
    </xf>
    <xf numFmtId="0" fontId="74" fillId="6" borderId="0" xfId="4" applyFont="1" applyFill="1" applyAlignment="1" applyProtection="1">
      <alignment horizontal="left"/>
      <protection locked="0" hidden="1"/>
    </xf>
    <xf numFmtId="0" fontId="19" fillId="7" borderId="0" xfId="0" applyFont="1" applyFill="1" applyAlignment="1" applyProtection="1">
      <alignment horizontal="left" vertical="center" indent="1"/>
      <protection hidden="1"/>
    </xf>
    <xf numFmtId="0" fontId="30" fillId="2" borderId="1" xfId="0" applyFont="1" applyFill="1" applyBorder="1" applyAlignment="1" applyProtection="1">
      <alignment horizontal="center" vertical="center"/>
      <protection hidden="1"/>
    </xf>
    <xf numFmtId="0" fontId="19" fillId="5" borderId="0" xfId="0" applyFont="1" applyFill="1" applyAlignment="1" applyProtection="1">
      <alignment horizontal="left" vertical="center" indent="1"/>
      <protection hidden="1"/>
    </xf>
    <xf numFmtId="0" fontId="17" fillId="10" borderId="0" xfId="0" applyFont="1" applyFill="1" applyAlignment="1" applyProtection="1">
      <alignment horizontal="center" vertical="center"/>
      <protection hidden="1"/>
    </xf>
    <xf numFmtId="0" fontId="17" fillId="10" borderId="2" xfId="0" applyFont="1" applyFill="1" applyBorder="1" applyAlignment="1" applyProtection="1">
      <alignment horizontal="center" vertical="center"/>
      <protection hidden="1"/>
    </xf>
    <xf numFmtId="0" fontId="30" fillId="2" borderId="2" xfId="0" applyFont="1" applyFill="1" applyBorder="1" applyAlignment="1" applyProtection="1">
      <alignment horizontal="center" vertical="center"/>
      <protection hidden="1"/>
    </xf>
    <xf numFmtId="0" fontId="28" fillId="2" borderId="1" xfId="0" applyFont="1" applyFill="1" applyBorder="1" applyAlignment="1" applyProtection="1">
      <alignment horizontal="center" vertical="top" wrapText="1"/>
      <protection hidden="1"/>
    </xf>
    <xf numFmtId="0" fontId="28" fillId="2" borderId="3" xfId="0" applyFont="1" applyFill="1" applyBorder="1" applyAlignment="1" applyProtection="1">
      <alignment horizontal="center" vertical="top" wrapText="1"/>
      <protection hidden="1"/>
    </xf>
    <xf numFmtId="0" fontId="2" fillId="6" borderId="0" xfId="0" applyFont="1" applyFill="1" applyAlignment="1" applyProtection="1">
      <alignment horizontal="left" wrapText="1"/>
      <protection hidden="1"/>
    </xf>
    <xf numFmtId="0" fontId="2" fillId="6" borderId="2" xfId="0" applyFont="1" applyFill="1" applyBorder="1" applyAlignment="1" applyProtection="1">
      <alignment horizontal="left" wrapText="1"/>
      <protection hidden="1"/>
    </xf>
    <xf numFmtId="0" fontId="61" fillId="10" borderId="24" xfId="0" applyFont="1" applyFill="1" applyBorder="1" applyAlignment="1" applyProtection="1">
      <alignment horizontal="center" vertical="center"/>
      <protection hidden="1"/>
    </xf>
    <xf numFmtId="0" fontId="61" fillId="10" borderId="25" xfId="0" applyFont="1" applyFill="1" applyBorder="1" applyAlignment="1" applyProtection="1">
      <alignment horizontal="center" vertical="center"/>
      <protection hidden="1"/>
    </xf>
    <xf numFmtId="0" fontId="61" fillId="10" borderId="26" xfId="0" applyFont="1" applyFill="1" applyBorder="1" applyAlignment="1" applyProtection="1">
      <alignment horizontal="center" vertical="center"/>
      <protection hidden="1"/>
    </xf>
    <xf numFmtId="0" fontId="61" fillId="10" borderId="27" xfId="0" applyFont="1" applyFill="1" applyBorder="1" applyAlignment="1" applyProtection="1">
      <alignment horizontal="center" vertical="center"/>
      <protection hidden="1"/>
    </xf>
    <xf numFmtId="0" fontId="61" fillId="10" borderId="28" xfId="0" applyFont="1" applyFill="1" applyBorder="1" applyAlignment="1" applyProtection="1">
      <alignment horizontal="center" vertical="center"/>
      <protection hidden="1"/>
    </xf>
    <xf numFmtId="0" fontId="61" fillId="10" borderId="29" xfId="0" applyFont="1" applyFill="1" applyBorder="1" applyAlignment="1" applyProtection="1">
      <alignment horizontal="center" vertical="center"/>
      <protection hidden="1"/>
    </xf>
    <xf numFmtId="0" fontId="108" fillId="13" borderId="0" xfId="0" applyFont="1" applyFill="1" applyAlignment="1" applyProtection="1">
      <alignment horizontal="left" vertical="center" wrapText="1" indent="1"/>
      <protection locked="0" hidden="1"/>
    </xf>
    <xf numFmtId="0" fontId="108" fillId="6" borderId="0" xfId="0" applyFont="1" applyFill="1" applyAlignment="1" applyProtection="1">
      <alignment horizontal="left" vertical="top" wrapText="1"/>
      <protection hidden="1"/>
    </xf>
    <xf numFmtId="0" fontId="108" fillId="6" borderId="2" xfId="0" applyFont="1" applyFill="1" applyBorder="1" applyAlignment="1" applyProtection="1">
      <alignment horizontal="left" vertical="top" wrapText="1"/>
      <protection hidden="1"/>
    </xf>
    <xf numFmtId="0" fontId="108" fillId="6" borderId="0" xfId="0" applyFont="1" applyFill="1" applyAlignment="1" applyProtection="1">
      <alignment horizontal="left" wrapText="1" indent="1"/>
      <protection hidden="1"/>
    </xf>
    <xf numFmtId="0" fontId="108" fillId="6" borderId="2" xfId="0" applyFont="1" applyFill="1" applyBorder="1" applyAlignment="1" applyProtection="1">
      <alignment horizontal="left" wrapText="1" indent="1"/>
      <protection hidden="1"/>
    </xf>
    <xf numFmtId="0" fontId="108" fillId="6" borderId="0" xfId="0" applyFont="1" applyFill="1" applyAlignment="1" applyProtection="1">
      <alignment horizontal="left" vertical="top" wrapText="1" indent="1"/>
      <protection hidden="1"/>
    </xf>
    <xf numFmtId="0" fontId="2" fillId="6" borderId="0" xfId="0" applyFont="1" applyFill="1" applyAlignment="1" applyProtection="1">
      <alignment horizontal="left" vertical="top" wrapText="1" indent="1"/>
      <protection hidden="1"/>
    </xf>
    <xf numFmtId="0" fontId="2" fillId="6" borderId="2" xfId="0" applyFont="1" applyFill="1" applyBorder="1" applyAlignment="1" applyProtection="1">
      <alignment horizontal="left" vertical="top" wrapText="1" indent="1"/>
      <protection hidden="1"/>
    </xf>
    <xf numFmtId="0" fontId="108" fillId="6" borderId="0" xfId="0" applyFont="1" applyFill="1" applyAlignment="1" applyProtection="1">
      <alignment horizontal="left" vertical="center" wrapText="1" indent="1"/>
      <protection hidden="1"/>
    </xf>
    <xf numFmtId="0" fontId="108" fillId="6" borderId="2" xfId="0" applyFont="1" applyFill="1" applyBorder="1" applyAlignment="1" applyProtection="1">
      <alignment horizontal="left" vertical="center" wrapText="1" indent="1"/>
      <protection hidden="1"/>
    </xf>
    <xf numFmtId="0" fontId="108" fillId="6" borderId="2" xfId="0" applyFont="1" applyFill="1" applyBorder="1" applyAlignment="1" applyProtection="1">
      <alignment horizontal="left" vertical="top" wrapText="1" indent="1"/>
      <protection hidden="1"/>
    </xf>
    <xf numFmtId="0" fontId="106" fillId="3" borderId="0" xfId="0" applyFont="1" applyFill="1" applyAlignment="1" applyProtection="1">
      <alignment horizontal="left" vertical="center" indent="1"/>
      <protection hidden="1"/>
    </xf>
    <xf numFmtId="0" fontId="106" fillId="3" borderId="2" xfId="0" applyFont="1" applyFill="1" applyBorder="1" applyAlignment="1" applyProtection="1">
      <alignment horizontal="left" vertical="center" indent="1"/>
      <protection hidden="1"/>
    </xf>
    <xf numFmtId="0" fontId="26" fillId="6" borderId="0" xfId="0" applyFont="1" applyFill="1" applyAlignment="1" applyProtection="1">
      <alignment horizontal="left" vertical="top" wrapText="1"/>
      <protection hidden="1"/>
    </xf>
    <xf numFmtId="0" fontId="108" fillId="6" borderId="0" xfId="0" applyFont="1" applyFill="1" applyAlignment="1" applyProtection="1">
      <alignment horizontal="left" indent="1"/>
      <protection hidden="1"/>
    </xf>
    <xf numFmtId="0" fontId="108" fillId="6" borderId="2" xfId="0" applyFont="1" applyFill="1" applyBorder="1" applyAlignment="1" applyProtection="1">
      <alignment horizontal="left" indent="1"/>
      <protection hidden="1"/>
    </xf>
    <xf numFmtId="0" fontId="108" fillId="0" borderId="0" xfId="0" applyFont="1" applyAlignment="1" applyProtection="1">
      <alignment horizontal="left" indent="1"/>
      <protection hidden="1"/>
    </xf>
    <xf numFmtId="0" fontId="108" fillId="0" borderId="2" xfId="0" applyFont="1" applyBorder="1" applyAlignment="1" applyProtection="1">
      <alignment horizontal="left" indent="1"/>
      <protection hidden="1"/>
    </xf>
    <xf numFmtId="0" fontId="108" fillId="0" borderId="0" xfId="0" applyFont="1" applyAlignment="1" applyProtection="1">
      <alignment horizontal="left" vertical="top" wrapText="1" indent="1"/>
      <protection hidden="1"/>
    </xf>
    <xf numFmtId="0" fontId="108" fillId="0" borderId="2" xfId="0" applyFont="1" applyBorder="1" applyAlignment="1" applyProtection="1">
      <alignment horizontal="left" vertical="top" wrapText="1" indent="1"/>
      <protection hidden="1"/>
    </xf>
    <xf numFmtId="0" fontId="4" fillId="6" borderId="0" xfId="0" applyFont="1" applyFill="1" applyAlignment="1" applyProtection="1">
      <alignment horizontal="left" wrapText="1"/>
      <protection hidden="1"/>
    </xf>
    <xf numFmtId="0" fontId="67" fillId="6" borderId="0" xfId="0" applyFont="1" applyFill="1" applyAlignment="1" applyProtection="1">
      <alignment horizontal="left" vertical="top" wrapText="1"/>
      <protection hidden="1"/>
    </xf>
    <xf numFmtId="0" fontId="28" fillId="2" borderId="9" xfId="0" applyFont="1" applyFill="1" applyBorder="1" applyAlignment="1" applyProtection="1">
      <alignment horizontal="center" vertical="top"/>
      <protection hidden="1"/>
    </xf>
    <xf numFmtId="0" fontId="28" fillId="2" borderId="10" xfId="0" applyFont="1" applyFill="1" applyBorder="1" applyAlignment="1" applyProtection="1">
      <alignment horizontal="center" vertical="top"/>
      <protection hidden="1"/>
    </xf>
    <xf numFmtId="0" fontId="28" fillId="2" borderId="0" xfId="0" applyFont="1" applyFill="1" applyAlignment="1" applyProtection="1">
      <alignment horizontal="center" vertical="top" wrapText="1"/>
      <protection hidden="1"/>
    </xf>
    <xf numFmtId="0" fontId="108" fillId="6" borderId="0" xfId="0" applyFont="1" applyFill="1" applyAlignment="1" applyProtection="1">
      <alignment horizontal="left" vertical="center" wrapText="1"/>
      <protection hidden="1"/>
    </xf>
    <xf numFmtId="0" fontId="108" fillId="6" borderId="2" xfId="0" applyFont="1" applyFill="1" applyBorder="1" applyAlignment="1" applyProtection="1">
      <alignment horizontal="left" vertical="center" wrapText="1"/>
      <protection hidden="1"/>
    </xf>
    <xf numFmtId="0" fontId="108" fillId="6" borderId="0" xfId="0" quotePrefix="1" applyFont="1" applyFill="1" applyAlignment="1" applyProtection="1">
      <alignment horizontal="left" vertical="center" wrapText="1"/>
      <protection hidden="1"/>
    </xf>
    <xf numFmtId="0" fontId="108" fillId="6" borderId="2" xfId="0" quotePrefix="1" applyFont="1" applyFill="1" applyBorder="1" applyAlignment="1" applyProtection="1">
      <alignment horizontal="left" vertical="center" wrapText="1"/>
      <protection hidden="1"/>
    </xf>
    <xf numFmtId="0" fontId="0" fillId="6" borderId="0" xfId="0" applyFill="1" applyAlignment="1" applyProtection="1">
      <alignment horizontal="left" wrapText="1"/>
      <protection hidden="1"/>
    </xf>
    <xf numFmtId="0" fontId="108" fillId="6" borderId="0" xfId="0" applyFont="1" applyFill="1" applyAlignment="1" applyProtection="1">
      <alignment horizontal="left"/>
      <protection hidden="1"/>
    </xf>
    <xf numFmtId="0" fontId="108" fillId="6" borderId="2" xfId="0" applyFont="1" applyFill="1" applyBorder="1" applyAlignment="1" applyProtection="1">
      <alignment horizontal="left"/>
      <protection hidden="1"/>
    </xf>
    <xf numFmtId="0" fontId="120" fillId="8" borderId="0" xfId="0" applyFont="1" applyFill="1" applyAlignment="1" applyProtection="1">
      <alignment horizontal="left" vertical="center" wrapText="1" indent="1"/>
      <protection hidden="1"/>
    </xf>
    <xf numFmtId="0" fontId="37" fillId="10" borderId="0" xfId="0" applyFont="1" applyFill="1" applyAlignment="1" applyProtection="1">
      <alignment horizontal="center" vertical="center"/>
      <protection hidden="1"/>
    </xf>
    <xf numFmtId="0" fontId="33" fillId="3" borderId="0" xfId="0" applyFont="1" applyFill="1" applyAlignment="1" applyProtection="1">
      <alignment horizontal="center" vertical="center"/>
      <protection hidden="1"/>
    </xf>
    <xf numFmtId="0" fontId="19" fillId="2" borderId="0" xfId="0" applyFont="1" applyFill="1" applyAlignment="1" applyProtection="1">
      <alignment horizontal="center" vertical="center"/>
      <protection hidden="1"/>
    </xf>
    <xf numFmtId="0" fontId="108" fillId="6" borderId="1" xfId="0" applyFont="1" applyFill="1" applyBorder="1" applyAlignment="1" applyProtection="1">
      <alignment horizontal="left" vertical="top" wrapText="1" indent="1"/>
      <protection hidden="1"/>
    </xf>
    <xf numFmtId="0" fontId="0" fillId="6" borderId="0" xfId="0" applyFill="1" applyAlignment="1" applyProtection="1">
      <alignment horizontal="left" vertical="top" wrapText="1"/>
      <protection hidden="1"/>
    </xf>
    <xf numFmtId="0" fontId="28" fillId="2" borderId="13" xfId="0" applyFont="1" applyFill="1" applyBorder="1" applyAlignment="1" applyProtection="1">
      <alignment horizontal="center" vertical="top" wrapText="1"/>
      <protection hidden="1"/>
    </xf>
    <xf numFmtId="0" fontId="108" fillId="0" borderId="1" xfId="0" applyFont="1" applyBorder="1" applyAlignment="1" applyProtection="1">
      <alignment horizontal="left" vertical="top" wrapText="1" indent="1"/>
      <protection hidden="1"/>
    </xf>
    <xf numFmtId="0" fontId="28" fillId="2" borderId="9" xfId="0" applyFont="1" applyFill="1" applyBorder="1" applyAlignment="1" applyProtection="1">
      <alignment horizontal="center" vertical="top" wrapText="1"/>
      <protection hidden="1"/>
    </xf>
    <xf numFmtId="0" fontId="28" fillId="2" borderId="10" xfId="0" applyFont="1" applyFill="1" applyBorder="1" applyAlignment="1" applyProtection="1">
      <alignment horizontal="center" vertical="top" wrapText="1"/>
      <protection hidden="1"/>
    </xf>
    <xf numFmtId="0" fontId="28" fillId="2" borderId="11" xfId="0" applyFont="1" applyFill="1" applyBorder="1" applyAlignment="1" applyProtection="1">
      <alignment horizontal="center" vertical="top" wrapText="1"/>
      <protection hidden="1"/>
    </xf>
    <xf numFmtId="0" fontId="108" fillId="6" borderId="0" xfId="0" applyFont="1" applyFill="1" applyAlignment="1" applyProtection="1">
      <alignment wrapText="1"/>
      <protection hidden="1"/>
    </xf>
    <xf numFmtId="0" fontId="108" fillId="6" borderId="2" xfId="0" applyFont="1" applyFill="1" applyBorder="1" applyAlignment="1" applyProtection="1">
      <alignment wrapText="1"/>
      <protection hidden="1"/>
    </xf>
    <xf numFmtId="0" fontId="108" fillId="6" borderId="0" xfId="0" applyFont="1" applyFill="1" applyAlignment="1" applyProtection="1">
      <alignment horizontal="left" wrapText="1"/>
      <protection hidden="1"/>
    </xf>
    <xf numFmtId="0" fontId="108" fillId="6" borderId="2" xfId="0" applyFont="1" applyFill="1" applyBorder="1" applyAlignment="1" applyProtection="1">
      <alignment horizontal="left" wrapText="1"/>
      <protection hidden="1"/>
    </xf>
    <xf numFmtId="0" fontId="108" fillId="0" borderId="1" xfId="0" applyFont="1" applyBorder="1" applyAlignment="1" applyProtection="1">
      <alignment horizontal="left" vertical="center" wrapText="1" indent="1"/>
      <protection hidden="1"/>
    </xf>
    <xf numFmtId="0" fontId="108" fillId="0" borderId="0" xfId="0" applyFont="1" applyAlignment="1" applyProtection="1">
      <alignment horizontal="left" vertical="center" wrapText="1" indent="1"/>
      <protection hidden="1"/>
    </xf>
    <xf numFmtId="0" fontId="108" fillId="0" borderId="2" xfId="0" applyFont="1" applyBorder="1" applyAlignment="1" applyProtection="1">
      <alignment horizontal="left" vertical="center" wrapText="1" indent="1"/>
      <protection hidden="1"/>
    </xf>
    <xf numFmtId="0" fontId="108" fillId="6" borderId="1" xfId="0" applyFont="1" applyFill="1" applyBorder="1" applyAlignment="1" applyProtection="1">
      <alignment horizontal="left" wrapText="1" indent="1"/>
      <protection hidden="1"/>
    </xf>
    <xf numFmtId="0" fontId="61" fillId="10" borderId="0" xfId="0" applyFont="1" applyFill="1" applyAlignment="1" applyProtection="1">
      <alignment horizontal="center" vertical="center"/>
      <protection hidden="1"/>
    </xf>
    <xf numFmtId="0" fontId="108" fillId="6" borderId="30" xfId="0" applyFont="1" applyFill="1" applyBorder="1" applyAlignment="1" applyProtection="1">
      <alignment horizontal="left" vertical="center" wrapText="1"/>
      <protection hidden="1"/>
    </xf>
    <xf numFmtId="0" fontId="108" fillId="6" borderId="23" xfId="0" applyFont="1" applyFill="1" applyBorder="1" applyAlignment="1" applyProtection="1">
      <alignment horizontal="left" vertical="center" wrapText="1"/>
      <protection hidden="1"/>
    </xf>
    <xf numFmtId="0" fontId="108" fillId="6" borderId="31" xfId="0" applyFont="1" applyFill="1" applyBorder="1" applyAlignment="1" applyProtection="1">
      <alignment horizontal="left" vertical="center" wrapText="1"/>
      <protection hidden="1"/>
    </xf>
    <xf numFmtId="0" fontId="106" fillId="3" borderId="1" xfId="0" applyFont="1" applyFill="1" applyBorder="1" applyAlignment="1" applyProtection="1">
      <alignment horizontal="left" vertical="center" indent="1"/>
      <protection hidden="1"/>
    </xf>
    <xf numFmtId="0" fontId="125" fillId="14" borderId="0" xfId="4" applyFont="1" applyFill="1" applyAlignment="1" applyProtection="1">
      <alignment horizontal="left" vertical="center" indent="1"/>
      <protection hidden="1"/>
    </xf>
    <xf numFmtId="0" fontId="28" fillId="10" borderId="0" xfId="0" applyFont="1" applyFill="1" applyAlignment="1" applyProtection="1">
      <alignment horizontal="center" vertical="center"/>
      <protection hidden="1"/>
    </xf>
    <xf numFmtId="0" fontId="104" fillId="6" borderId="4" xfId="0" applyFont="1" applyFill="1" applyBorder="1" applyAlignment="1" applyProtection="1">
      <alignment horizontal="left" vertical="center" wrapText="1" indent="1"/>
      <protection locked="0" hidden="1"/>
    </xf>
    <xf numFmtId="0" fontId="104" fillId="6" borderId="12" xfId="0" applyFont="1" applyFill="1" applyBorder="1" applyAlignment="1" applyProtection="1">
      <alignment horizontal="left" vertical="center" wrapText="1" indent="1"/>
      <protection locked="0" hidden="1"/>
    </xf>
    <xf numFmtId="0" fontId="28" fillId="2" borderId="0" xfId="0" applyFont="1" applyFill="1" applyAlignment="1" applyProtection="1">
      <alignment horizontal="left" vertical="center" indent="1"/>
      <protection hidden="1"/>
    </xf>
    <xf numFmtId="0" fontId="108" fillId="8" borderId="0" xfId="0" applyFont="1" applyFill="1" applyAlignment="1" applyProtection="1">
      <alignment horizontal="left" vertical="center" wrapText="1" indent="1"/>
      <protection hidden="1"/>
    </xf>
    <xf numFmtId="0" fontId="127" fillId="6" borderId="0" xfId="0" applyFont="1" applyFill="1" applyAlignment="1" applyProtection="1">
      <alignment horizontal="left" vertical="top" wrapText="1"/>
      <protection hidden="1"/>
    </xf>
  </cellXfs>
  <cellStyles count="5">
    <cellStyle name="Hyperlink" xfId="4" builtinId="8"/>
    <cellStyle name="Percent 2" xfId="3" xr:uid="{488034CF-1D9C-423D-9911-5BC16C3C11B7}"/>
    <cellStyle name="Procent" xfId="1" builtinId="5"/>
    <cellStyle name="Standaard" xfId="0" builtinId="0"/>
    <cellStyle name="Standaard 2" xfId="2" xr:uid="{EBB233D5-79C1-4658-BBD3-2AED796DC74F}"/>
  </cellStyles>
  <dxfs count="4">
    <dxf>
      <font>
        <color rgb="FF00B050"/>
      </font>
    </dxf>
    <dxf>
      <font>
        <color theme="7"/>
      </font>
    </dxf>
    <dxf>
      <font>
        <color rgb="FF00B050"/>
      </font>
    </dxf>
    <dxf>
      <font>
        <color theme="7"/>
      </font>
    </dxf>
  </dxfs>
  <tableStyles count="0" defaultTableStyle="TableStyleMedium2" defaultPivotStyle="PivotStyleLight16"/>
  <colors>
    <mruColors>
      <color rgb="FFBFBFBF"/>
      <color rgb="FFBF8A55"/>
      <color rgb="FF3A7831"/>
      <color rgb="FF002060"/>
      <color rgb="FFFF8080"/>
      <color rgb="FFC00000"/>
      <color rgb="FFE5EFEF"/>
      <color rgb="FF77C46E"/>
      <color rgb="FF408537"/>
      <color rgb="FF466A6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11.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13.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14.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5.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263786422494036"/>
          <c:y val="3.927094479043778E-2"/>
          <c:w val="0.69350999394306478"/>
          <c:h val="0.9214581104191244"/>
        </c:manualLayout>
      </c:layout>
      <c:doughnutChart>
        <c:varyColors val="1"/>
        <c:ser>
          <c:idx val="0"/>
          <c:order val="0"/>
          <c:dPt>
            <c:idx val="0"/>
            <c:bubble3D val="0"/>
            <c:spPr>
              <a:solidFill>
                <a:schemeClr val="bg1"/>
              </a:solidFill>
              <a:ln w="19050">
                <a:solidFill>
                  <a:schemeClr val="lt1"/>
                </a:solidFill>
              </a:ln>
              <a:effectLst/>
            </c:spPr>
            <c:extLst>
              <c:ext xmlns:c16="http://schemas.microsoft.com/office/drawing/2014/chart" uri="{C3380CC4-5D6E-409C-BE32-E72D297353CC}">
                <c16:uniqueId val="{00000001-1EF9-4EF3-872C-6D2C38490063}"/>
              </c:ext>
            </c:extLst>
          </c:dPt>
          <c:dPt>
            <c:idx val="1"/>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03-1EF9-4EF3-872C-6D2C38490063}"/>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1EF9-4EF3-872C-6D2C38490063}"/>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1EF9-4EF3-872C-6D2C38490063}"/>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1EF9-4EF3-872C-6D2C38490063}"/>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1EF9-4EF3-872C-6D2C38490063}"/>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1EF9-4EF3-872C-6D2C38490063}"/>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1EF9-4EF3-872C-6D2C38490063}"/>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1EF9-4EF3-872C-6D2C38490063}"/>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13-1EF9-4EF3-872C-6D2C38490063}"/>
              </c:ext>
            </c:extLst>
          </c:dPt>
          <c:dPt>
            <c:idx val="10"/>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16-1EF9-4EF3-872C-6D2C38490063}"/>
              </c:ext>
            </c:extLst>
          </c:dPt>
          <c:dPt>
            <c:idx val="11"/>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18-1EF9-4EF3-872C-6D2C38490063}"/>
              </c:ext>
            </c:extLst>
          </c:dPt>
          <c:dPt>
            <c:idx val="12"/>
            <c:bubble3D val="0"/>
            <c:spPr>
              <a:solidFill>
                <a:schemeClr val="accent1">
                  <a:lumMod val="80000"/>
                  <a:lumOff val="20000"/>
                </a:schemeClr>
              </a:solidFill>
              <a:ln w="19050">
                <a:solidFill>
                  <a:schemeClr val="lt1"/>
                </a:solidFill>
              </a:ln>
              <a:effectLst/>
            </c:spPr>
            <c:extLst>
              <c:ext xmlns:c16="http://schemas.microsoft.com/office/drawing/2014/chart" uri="{C3380CC4-5D6E-409C-BE32-E72D297353CC}">
                <c16:uniqueId val="{0000001A-1EF9-4EF3-872C-6D2C38490063}"/>
              </c:ext>
            </c:extLst>
          </c:dPt>
          <c:dPt>
            <c:idx val="13"/>
            <c:bubble3D val="0"/>
            <c:spPr>
              <a:solidFill>
                <a:schemeClr val="accent2">
                  <a:lumMod val="80000"/>
                  <a:lumOff val="20000"/>
                </a:schemeClr>
              </a:solidFill>
              <a:ln w="19050">
                <a:solidFill>
                  <a:schemeClr val="lt1"/>
                </a:solidFill>
              </a:ln>
              <a:effectLst/>
            </c:spPr>
            <c:extLst>
              <c:ext xmlns:c16="http://schemas.microsoft.com/office/drawing/2014/chart" uri="{C3380CC4-5D6E-409C-BE32-E72D297353CC}">
                <c16:uniqueId val="{0000001C-1EF9-4EF3-872C-6D2C38490063}"/>
              </c:ext>
            </c:extLst>
          </c:dPt>
          <c:dLbls>
            <c:dLbl>
              <c:idx val="1"/>
              <c:layout>
                <c:manualLayout>
                  <c:x val="8.7973950822258472E-3"/>
                  <c:y val="-1.7814391738414294E-2"/>
                </c:manualLayout>
              </c:layout>
              <c:spPr>
                <a:noFill/>
                <a:ln w="9525" cap="flat" cmpd="sng" algn="ctr">
                  <a:noFill/>
                  <a:prstDash val="solid"/>
                  <a:round/>
                  <a:headEnd type="none" w="med" len="med"/>
                  <a:tailEnd type="none" w="med" len="med"/>
                  <a:extLst>
                    <a:ext uri="{C807C97D-BFC1-408E-A445-0C87EB9F89A2}">
                      <ask:lineSketchStyleProps xmlns:ask="http://schemas.microsoft.com/office/drawing/2018/sketchyshapes" sd="0">
                        <a:custGeom>
                          <a:avLst/>
                          <a:gdLst/>
                          <a:ahLst/>
                          <a:cxnLst/>
                          <a:rect l="0" t="0" r="0" b="0"/>
                          <a:pathLst/>
                        </a:custGeom>
                        <ask:type/>
                      </ask:lineSketchStyleProps>
                    </a:ext>
                  </a:extLst>
                </a:ln>
                <a:effectLst/>
              </c:spPr>
              <c:txPr>
                <a:bodyPr rot="0" spcFirstLastPara="1" vertOverflow="clip" horzOverflow="clip" vert="horz" wrap="square" lIns="38100" tIns="19050" rIns="38100" bIns="19050" anchor="ctr" anchorCtr="0">
                  <a:spAutoFit/>
                </a:bodyPr>
                <a:lstStyle/>
                <a:p>
                  <a:pPr algn="l">
                    <a:defRPr sz="1000" b="0" i="0" u="none" strike="noStrike" kern="1200" baseline="0">
                      <a:solidFill>
                        <a:schemeClr val="accent6">
                          <a:lumMod val="50000"/>
                        </a:schemeClr>
                      </a:solidFill>
                      <a:latin typeface="Nunito Black" pitchFamily="2" charset="0"/>
                      <a:ea typeface="+mn-ea"/>
                      <a:cs typeface="+mn-cs"/>
                    </a:defRPr>
                  </a:pPr>
                  <a:endParaRPr lang="nl-BE"/>
                </a:p>
              </c:txPr>
              <c:showLegendKey val="0"/>
              <c:showVal val="0"/>
              <c:showCatName val="0"/>
              <c:showSerName val="0"/>
              <c:showPercent val="1"/>
              <c:showBubbleSize val="0"/>
              <c:extLst>
                <c:ext xmlns:c15="http://schemas.microsoft.com/office/drawing/2012/chart" uri="{CE6537A1-D6FC-4f65-9D91-7224C49458BB}">
                  <c15:spPr xmlns:c15="http://schemas.microsoft.com/office/drawing/2012/chart">
                    <a:prstGeom prst="wedgeRectCallout">
                      <a:avLst>
                        <a:gd name="adj1" fmla="val 24121"/>
                        <a:gd name="adj2" fmla="val 7082"/>
                      </a:avLst>
                    </a:prstGeom>
                    <a:noFill/>
                    <a:ln>
                      <a:noFill/>
                    </a:ln>
                  </c15:spPr>
                  <c15:layout>
                    <c:manualLayout>
                      <c:w val="0.20279642019752628"/>
                      <c:h val="6.6086492740874705E-2"/>
                    </c:manualLayout>
                  </c15:layout>
                </c:ext>
                <c:ext xmlns:c16="http://schemas.microsoft.com/office/drawing/2014/chart" uri="{C3380CC4-5D6E-409C-BE32-E72D297353CC}">
                  <c16:uniqueId val="{00000003-1EF9-4EF3-872C-6D2C3849006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BE"/>
              </a:p>
            </c:txPr>
            <c:showLegendKey val="0"/>
            <c:showVal val="0"/>
            <c:showCatName val="0"/>
            <c:showSerName val="0"/>
            <c:showPercent val="0"/>
            <c:showBubbleSize val="0"/>
            <c:extLst>
              <c:ext xmlns:c15="http://schemas.microsoft.com/office/drawing/2012/chart" uri="{CE6537A1-D6FC-4f65-9D91-7224C49458BB}"/>
            </c:extLst>
          </c:dLbls>
          <c:cat>
            <c:strRef>
              <c:f>'3. Data Medewerkers'!$B$41:$B$42</c:f>
              <c:strCache>
                <c:ptCount val="2"/>
                <c:pt idx="0">
                  <c:v>Niet duurzaam %</c:v>
                </c:pt>
                <c:pt idx="1">
                  <c:v>Duurzaam % </c:v>
                </c:pt>
              </c:strCache>
            </c:strRef>
          </c:cat>
          <c:val>
            <c:numRef>
              <c:f>'3. Data Medewerkers'!$C$41:$C$42</c:f>
              <c:numCache>
                <c:formatCode>0%</c:formatCode>
                <c:ptCount val="2"/>
                <c:pt idx="0">
                  <c:v>0</c:v>
                </c:pt>
                <c:pt idx="1">
                  <c:v>0</c:v>
                </c:pt>
              </c:numCache>
            </c:numRef>
          </c:val>
          <c:extLst>
            <c:ext xmlns:c16="http://schemas.microsoft.com/office/drawing/2014/chart" uri="{C3380CC4-5D6E-409C-BE32-E72D297353CC}">
              <c16:uniqueId val="{00000014-1EF9-4EF3-872C-6D2C38490063}"/>
            </c:ext>
          </c:extLst>
        </c:ser>
        <c:dLbls>
          <c:showLegendKey val="0"/>
          <c:showVal val="0"/>
          <c:showCatName val="0"/>
          <c:showSerName val="0"/>
          <c:showPercent val="0"/>
          <c:showBubbleSize val="0"/>
          <c:showLeaderLines val="1"/>
        </c:dLbls>
        <c:firstSliceAng val="0"/>
        <c:holeSize val="85"/>
      </c:doughnut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nl-BE"/>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0988304124717553E-2"/>
          <c:y val="0.2291801616365638"/>
          <c:w val="0.66760814203125041"/>
          <c:h val="0.69926948656530263"/>
        </c:manualLayout>
      </c:layout>
      <c:barChart>
        <c:barDir val="bar"/>
        <c:grouping val="percentStacked"/>
        <c:varyColors val="0"/>
        <c:ser>
          <c:idx val="0"/>
          <c:order val="0"/>
          <c:tx>
            <c:strRef>
              <c:f>'4. Data LeerlingenStudenten'!$B$76</c:f>
              <c:strCache>
                <c:ptCount val="1"/>
                <c:pt idx="0">
                  <c:v>0-1 km = te voet</c:v>
                </c:pt>
              </c:strCache>
            </c:strRef>
          </c:tx>
          <c:spPr>
            <a:solidFill>
              <a:srgbClr val="BCE2B8"/>
            </a:solidFill>
            <a:ln>
              <a:solidFill>
                <a:schemeClr val="bg1"/>
              </a:solidFill>
            </a:ln>
            <a:effectLst/>
          </c:spPr>
          <c:invertIfNegative val="0"/>
          <c:dLbls>
            <c:spPr>
              <a:noFill/>
              <a:ln>
                <a:noFill/>
              </a:ln>
              <a:effectLst/>
            </c:spPr>
            <c:txPr>
              <a:bodyPr rot="0" spcFirstLastPara="1" vertOverflow="ellipsis" vert="horz" wrap="square" lIns="38100" tIns="19050" rIns="38100" bIns="19050" anchor="ctr" anchorCtr="0">
                <a:spAutoFit/>
              </a:bodyPr>
              <a:lstStyle/>
              <a:p>
                <a:pPr algn="ctr">
                  <a:defRPr lang="en-US" sz="800" b="0" i="0" u="none" strike="noStrike" kern="1200" baseline="0">
                    <a:solidFill>
                      <a:schemeClr val="bg1"/>
                    </a:solidFill>
                    <a:latin typeface="Nunito ExtraBold" pitchFamily="2" charset="0"/>
                    <a:ea typeface="+mn-ea"/>
                    <a:cs typeface="+mn-cs"/>
                  </a:defRPr>
                </a:pPr>
                <a:endParaRPr lang="nl-B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'4. Data LeerlingenStudenten'!$C$75</c:f>
              <c:numCache>
                <c:formatCode>General</c:formatCode>
                <c:ptCount val="1"/>
                <c:pt idx="0">
                  <c:v>2023</c:v>
                </c:pt>
              </c:numCache>
            </c:numRef>
          </c:cat>
          <c:val>
            <c:numRef>
              <c:f>'4. Data LeerlingenStudenten'!$C$76</c:f>
              <c:numCache>
                <c:formatCode>General</c:formatCode>
                <c:ptCount val="1"/>
                <c:pt idx="0">
                  <c:v>0</c:v>
                </c:pt>
              </c:numCache>
            </c:numRef>
          </c:val>
          <c:extLst>
            <c:ext xmlns:c16="http://schemas.microsoft.com/office/drawing/2014/chart" uri="{C3380CC4-5D6E-409C-BE32-E72D297353CC}">
              <c16:uniqueId val="{00000000-3F58-4449-BECA-A8A73498CD84}"/>
            </c:ext>
          </c:extLst>
        </c:ser>
        <c:ser>
          <c:idx val="1"/>
          <c:order val="1"/>
          <c:tx>
            <c:strRef>
              <c:f>'4. Data LeerlingenStudenten'!$B$77</c:f>
              <c:strCache>
                <c:ptCount val="1"/>
                <c:pt idx="0">
                  <c:v>1-7,5 km = fiets</c:v>
                </c:pt>
              </c:strCache>
            </c:strRef>
          </c:tx>
          <c:spPr>
            <a:solidFill>
              <a:srgbClr val="77C46E"/>
            </a:solidFill>
            <a:ln>
              <a:solidFill>
                <a:schemeClr val="bg1"/>
              </a:solidFill>
            </a:ln>
            <a:effectLst/>
          </c:spPr>
          <c:invertIfNegative val="0"/>
          <c:dLbls>
            <c:spPr>
              <a:noFill/>
              <a:ln>
                <a:noFill/>
              </a:ln>
              <a:effectLst/>
            </c:spPr>
            <c:txPr>
              <a:bodyPr rot="0" spcFirstLastPara="1" vertOverflow="ellipsis" vert="horz" wrap="square" lIns="38100" tIns="19050" rIns="38100" bIns="19050" anchor="ctr" anchorCtr="0">
                <a:spAutoFit/>
              </a:bodyPr>
              <a:lstStyle/>
              <a:p>
                <a:pPr algn="ctr">
                  <a:defRPr lang="en-US" sz="800" b="0" i="0" u="none" strike="noStrike" kern="1200" baseline="0">
                    <a:solidFill>
                      <a:schemeClr val="bg1"/>
                    </a:solidFill>
                    <a:latin typeface="Nunito ExtraBold" pitchFamily="2" charset="0"/>
                    <a:ea typeface="+mn-ea"/>
                    <a:cs typeface="+mn-cs"/>
                  </a:defRPr>
                </a:pPr>
                <a:endParaRPr lang="nl-B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'4. Data LeerlingenStudenten'!$C$75</c:f>
              <c:numCache>
                <c:formatCode>General</c:formatCode>
                <c:ptCount val="1"/>
                <c:pt idx="0">
                  <c:v>2023</c:v>
                </c:pt>
              </c:numCache>
            </c:numRef>
          </c:cat>
          <c:val>
            <c:numRef>
              <c:f>'4. Data LeerlingenStudenten'!$C$77</c:f>
              <c:numCache>
                <c:formatCode>General</c:formatCode>
                <c:ptCount val="1"/>
                <c:pt idx="0">
                  <c:v>0</c:v>
                </c:pt>
              </c:numCache>
            </c:numRef>
          </c:val>
          <c:extLst>
            <c:ext xmlns:c16="http://schemas.microsoft.com/office/drawing/2014/chart" uri="{C3380CC4-5D6E-409C-BE32-E72D297353CC}">
              <c16:uniqueId val="{00000001-3F58-4449-BECA-A8A73498CD84}"/>
            </c:ext>
          </c:extLst>
        </c:ser>
        <c:ser>
          <c:idx val="2"/>
          <c:order val="2"/>
          <c:tx>
            <c:strRef>
              <c:f>'4. Data LeerlingenStudenten'!$B$78</c:f>
              <c:strCache>
                <c:ptCount val="1"/>
                <c:pt idx="0">
                  <c:v>7,5-15 km = e-fiets</c:v>
                </c:pt>
              </c:strCache>
            </c:strRef>
          </c:tx>
          <c:spPr>
            <a:solidFill>
              <a:srgbClr val="408537"/>
            </a:solidFill>
            <a:ln>
              <a:solidFill>
                <a:schemeClr val="bg1"/>
              </a:solidFill>
            </a:ln>
            <a:effectLst/>
          </c:spPr>
          <c:invertIfNegative val="0"/>
          <c:dLbls>
            <c:spPr>
              <a:noFill/>
              <a:ln>
                <a:noFill/>
              </a:ln>
              <a:effectLst/>
            </c:spPr>
            <c:txPr>
              <a:bodyPr rot="0" spcFirstLastPara="1" vertOverflow="ellipsis" vert="horz" wrap="square" lIns="38100" tIns="19050" rIns="38100" bIns="19050" anchor="ctr" anchorCtr="0">
                <a:spAutoFit/>
              </a:bodyPr>
              <a:lstStyle/>
              <a:p>
                <a:pPr algn="ctr">
                  <a:defRPr lang="en-US" sz="800" b="0" i="0" u="none" strike="noStrike" kern="1200" baseline="0">
                    <a:solidFill>
                      <a:schemeClr val="bg1"/>
                    </a:solidFill>
                    <a:latin typeface="Nunito ExtraBold" pitchFamily="2" charset="0"/>
                    <a:ea typeface="+mn-ea"/>
                    <a:cs typeface="+mn-cs"/>
                  </a:defRPr>
                </a:pPr>
                <a:endParaRPr lang="nl-B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'4. Data LeerlingenStudenten'!$C$75</c:f>
              <c:numCache>
                <c:formatCode>General</c:formatCode>
                <c:ptCount val="1"/>
                <c:pt idx="0">
                  <c:v>2023</c:v>
                </c:pt>
              </c:numCache>
            </c:numRef>
          </c:cat>
          <c:val>
            <c:numRef>
              <c:f>'4. Data LeerlingenStudenten'!$C$78</c:f>
              <c:numCache>
                <c:formatCode>General</c:formatCode>
                <c:ptCount val="1"/>
                <c:pt idx="0">
                  <c:v>0</c:v>
                </c:pt>
              </c:numCache>
            </c:numRef>
          </c:val>
          <c:extLst>
            <c:ext xmlns:c16="http://schemas.microsoft.com/office/drawing/2014/chart" uri="{C3380CC4-5D6E-409C-BE32-E72D297353CC}">
              <c16:uniqueId val="{00000002-3F58-4449-BECA-A8A73498CD84}"/>
            </c:ext>
          </c:extLst>
        </c:ser>
        <c:ser>
          <c:idx val="3"/>
          <c:order val="3"/>
          <c:tx>
            <c:strRef>
              <c:f>'4. Data LeerlingenStudenten'!$B$79</c:f>
              <c:strCache>
                <c:ptCount val="1"/>
                <c:pt idx="0">
                  <c:v>15-30 km = speedpedelec</c:v>
                </c:pt>
              </c:strCache>
            </c:strRef>
          </c:tx>
          <c:spPr>
            <a:solidFill>
              <a:srgbClr val="466A68"/>
            </a:solidFill>
            <a:ln>
              <a:solidFill>
                <a:schemeClr val="bg1"/>
              </a:solidFill>
            </a:ln>
            <a:effectLst/>
          </c:spPr>
          <c:invertIfNegative val="0"/>
          <c:dLbls>
            <c:spPr>
              <a:noFill/>
              <a:ln>
                <a:noFill/>
              </a:ln>
              <a:effectLst/>
            </c:spPr>
            <c:txPr>
              <a:bodyPr rot="0" spcFirstLastPara="1" vertOverflow="ellipsis" vert="horz" wrap="square" lIns="38100" tIns="19050" rIns="38100" bIns="19050" anchor="ctr" anchorCtr="0">
                <a:spAutoFit/>
              </a:bodyPr>
              <a:lstStyle/>
              <a:p>
                <a:pPr algn="ctr">
                  <a:defRPr lang="en-US" sz="800" b="0" i="0" u="none" strike="noStrike" kern="1200" baseline="0">
                    <a:solidFill>
                      <a:schemeClr val="bg1"/>
                    </a:solidFill>
                    <a:latin typeface="Nunito ExtraBold" pitchFamily="2" charset="0"/>
                    <a:ea typeface="+mn-ea"/>
                    <a:cs typeface="+mn-cs"/>
                  </a:defRPr>
                </a:pPr>
                <a:endParaRPr lang="nl-B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'4. Data LeerlingenStudenten'!$C$75</c:f>
              <c:numCache>
                <c:formatCode>General</c:formatCode>
                <c:ptCount val="1"/>
                <c:pt idx="0">
                  <c:v>2023</c:v>
                </c:pt>
              </c:numCache>
            </c:numRef>
          </c:cat>
          <c:val>
            <c:numRef>
              <c:f>'4. Data LeerlingenStudenten'!$C$79</c:f>
              <c:numCache>
                <c:formatCode>General</c:formatCode>
                <c:ptCount val="1"/>
                <c:pt idx="0">
                  <c:v>0</c:v>
                </c:pt>
              </c:numCache>
            </c:numRef>
          </c:val>
          <c:extLst>
            <c:ext xmlns:c16="http://schemas.microsoft.com/office/drawing/2014/chart" uri="{C3380CC4-5D6E-409C-BE32-E72D297353CC}">
              <c16:uniqueId val="{00000003-3F58-4449-BECA-A8A73498CD84}"/>
            </c:ext>
          </c:extLst>
        </c:ser>
        <c:ser>
          <c:idx val="4"/>
          <c:order val="4"/>
          <c:tx>
            <c:strRef>
              <c:f>'4. Data LeerlingenStudenten'!$B$80</c:f>
              <c:strCache>
                <c:ptCount val="1"/>
                <c:pt idx="0">
                  <c:v>&gt; 30 km = geen potentieel</c:v>
                </c:pt>
              </c:strCache>
            </c:strRef>
          </c:tx>
          <c:spPr>
            <a:solidFill>
              <a:srgbClr val="BFBFBF"/>
            </a:solidFill>
            <a:ln>
              <a:solidFill>
                <a:schemeClr val="bg1"/>
              </a:solidFill>
            </a:ln>
            <a:effectLst/>
          </c:spPr>
          <c:invertIfNegative val="0"/>
          <c:dLbls>
            <c:spPr>
              <a:noFill/>
              <a:ln>
                <a:noFill/>
              </a:ln>
              <a:effectLst/>
            </c:spPr>
            <c:txPr>
              <a:bodyPr rot="0" spcFirstLastPara="1" vertOverflow="ellipsis" vert="horz" wrap="square" lIns="38100" tIns="19050" rIns="38100" bIns="19050" anchor="ctr" anchorCtr="0">
                <a:spAutoFit/>
              </a:bodyPr>
              <a:lstStyle/>
              <a:p>
                <a:pPr algn="ctr">
                  <a:defRPr lang="en-US" sz="800" b="0" i="0" u="none" strike="noStrike" kern="1200" baseline="0">
                    <a:solidFill>
                      <a:schemeClr val="bg1"/>
                    </a:solidFill>
                    <a:latin typeface="Nunito ExtraBold" pitchFamily="2" charset="0"/>
                    <a:ea typeface="+mn-ea"/>
                    <a:cs typeface="+mn-cs"/>
                  </a:defRPr>
                </a:pPr>
                <a:endParaRPr lang="nl-B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'4. Data LeerlingenStudenten'!$C$75</c:f>
              <c:numCache>
                <c:formatCode>General</c:formatCode>
                <c:ptCount val="1"/>
                <c:pt idx="0">
                  <c:v>2023</c:v>
                </c:pt>
              </c:numCache>
            </c:numRef>
          </c:cat>
          <c:val>
            <c:numRef>
              <c:f>'4. Data LeerlingenStudenten'!$C$80</c:f>
              <c:numCache>
                <c:formatCode>General</c:formatCode>
                <c:ptCount val="1"/>
                <c:pt idx="0">
                  <c:v>0</c:v>
                </c:pt>
              </c:numCache>
            </c:numRef>
          </c:val>
          <c:extLst>
            <c:ext xmlns:c16="http://schemas.microsoft.com/office/drawing/2014/chart" uri="{C3380CC4-5D6E-409C-BE32-E72D297353CC}">
              <c16:uniqueId val="{00000004-3F58-4449-BECA-A8A73498CD84}"/>
            </c:ext>
          </c:extLst>
        </c:ser>
        <c:dLbls>
          <c:dLblPos val="ctr"/>
          <c:showLegendKey val="0"/>
          <c:showVal val="1"/>
          <c:showCatName val="0"/>
          <c:showSerName val="0"/>
          <c:showPercent val="0"/>
          <c:showBubbleSize val="0"/>
        </c:dLbls>
        <c:gapWidth val="150"/>
        <c:overlap val="100"/>
        <c:axId val="99308287"/>
        <c:axId val="99310207"/>
        <c:extLst/>
      </c:barChart>
      <c:catAx>
        <c:axId val="99308287"/>
        <c:scaling>
          <c:orientation val="maxMin"/>
        </c:scaling>
        <c:delete val="0"/>
        <c:axPos val="l"/>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Nunito" pitchFamily="2" charset="0"/>
                <a:ea typeface="+mn-ea"/>
                <a:cs typeface="+mn-cs"/>
              </a:defRPr>
            </a:pPr>
            <a:endParaRPr lang="nl-BE"/>
          </a:p>
        </c:txPr>
        <c:crossAx val="99310207"/>
        <c:crosses val="autoZero"/>
        <c:auto val="1"/>
        <c:lblAlgn val="ctr"/>
        <c:lblOffset val="100"/>
        <c:noMultiLvlLbl val="0"/>
      </c:catAx>
      <c:valAx>
        <c:axId val="99310207"/>
        <c:scaling>
          <c:orientation val="minMax"/>
        </c:scaling>
        <c:delete val="0"/>
        <c:axPos val="t"/>
        <c:majorGridlines>
          <c:spPr>
            <a:ln w="9525" cap="flat" cmpd="sng" algn="ctr">
              <a:solidFill>
                <a:schemeClr val="bg1">
                  <a:lumMod val="9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Nunito" pitchFamily="2" charset="0"/>
                <a:ea typeface="+mn-ea"/>
                <a:cs typeface="+mn-cs"/>
              </a:defRPr>
            </a:pPr>
            <a:endParaRPr lang="nl-BE"/>
          </a:p>
        </c:txPr>
        <c:crossAx val="99308287"/>
        <c:crosses val="autoZero"/>
        <c:crossBetween val="between"/>
      </c:valAx>
      <c:spPr>
        <a:noFill/>
        <a:ln>
          <a:noFill/>
        </a:ln>
        <a:effectLst/>
      </c:spPr>
    </c:plotArea>
    <c:legend>
      <c:legendPos val="r"/>
      <c:layout>
        <c:manualLayout>
          <c:xMode val="edge"/>
          <c:yMode val="edge"/>
          <c:x val="0.76303055183980184"/>
          <c:y val="0.32659219217396707"/>
          <c:w val="0.21987553883579697"/>
          <c:h val="0.51991120336789964"/>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Nunito" pitchFamily="2" charset="0"/>
              <a:ea typeface="+mn-ea"/>
              <a:cs typeface="+mn-cs"/>
            </a:defRPr>
          </a:pPr>
          <a:endParaRPr lang="nl-BE"/>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2">
          <a:lumMod val="40000"/>
          <a:lumOff val="60000"/>
        </a:schemeClr>
      </a:solidFill>
      <a:round/>
    </a:ln>
    <a:effectLst/>
  </c:spPr>
  <c:txPr>
    <a:bodyPr/>
    <a:lstStyle/>
    <a:p>
      <a:pPr>
        <a:defRPr/>
      </a:pPr>
      <a:endParaRPr lang="nl-BE"/>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2477682462397786E-2"/>
          <c:y val="8.5337491215623479E-2"/>
          <c:w val="0.93006072340799928"/>
          <c:h val="0.74027272627380325"/>
        </c:manualLayout>
      </c:layout>
      <c:barChart>
        <c:barDir val="col"/>
        <c:grouping val="percentStacked"/>
        <c:varyColors val="0"/>
        <c:ser>
          <c:idx val="10"/>
          <c:order val="10"/>
          <c:tx>
            <c:strRef>
              <c:f>'3. Data Medewerkers'!$B$25</c:f>
              <c:strCache>
                <c:ptCount val="1"/>
                <c:pt idx="0">
                  <c:v>Niet duurzaam %</c:v>
                </c:pt>
              </c:strCache>
            </c:strRef>
          </c:tx>
          <c:spPr>
            <a:noFill/>
            <a:ln>
              <a:noFill/>
            </a:ln>
            <a:effectLst/>
          </c:spPr>
          <c:invertIfNegative val="0"/>
          <c:cat>
            <c:strRef>
              <c:f>'3. Data Medewerkers'!$C$12:$L$12</c:f>
              <c:strCache>
                <c:ptCount val="10"/>
                <c:pt idx="0">
                  <c:v>2021
n=0</c:v>
                </c:pt>
                <c:pt idx="1">
                  <c:v>2022
n=0</c:v>
                </c:pt>
                <c:pt idx="2">
                  <c:v>2023
n=0</c:v>
                </c:pt>
                <c:pt idx="3">
                  <c:v>2024
n=0</c:v>
                </c:pt>
                <c:pt idx="4">
                  <c:v>2025
n=0</c:v>
                </c:pt>
                <c:pt idx="5">
                  <c:v>2026
n=0</c:v>
                </c:pt>
                <c:pt idx="6">
                  <c:v>2027
n=0</c:v>
                </c:pt>
                <c:pt idx="7">
                  <c:v>2028
n=0</c:v>
                </c:pt>
                <c:pt idx="8">
                  <c:v>2029
n=0</c:v>
                </c:pt>
                <c:pt idx="9">
                  <c:v>2030
n=0</c:v>
                </c:pt>
              </c:strCache>
            </c:strRef>
          </c:cat>
          <c:val>
            <c:numRef>
              <c:f>'3. Data Medewerkers'!$C$25:$L$25</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25-7751-421F-9473-36137FA7AEC2}"/>
            </c:ext>
          </c:extLst>
        </c:ser>
        <c:ser>
          <c:idx val="11"/>
          <c:order val="11"/>
          <c:tx>
            <c:strRef>
              <c:f>'3. Data Medewerkers'!$B$26</c:f>
              <c:strCache>
                <c:ptCount val="1"/>
                <c:pt idx="0">
                  <c:v>Duurzaam % </c:v>
                </c:pt>
              </c:strCache>
            </c:strRef>
          </c:tx>
          <c:spPr>
            <a:solidFill>
              <a:schemeClr val="accent1">
                <a:lumMod val="60000"/>
                <a:lumOff val="40000"/>
                <a:alpha val="95000"/>
              </a:schemeClr>
            </a:solidFill>
            <a:ln>
              <a:noFill/>
            </a:ln>
            <a:effectLst/>
          </c:spPr>
          <c:invertIfNegative val="0"/>
          <c:dLbls>
            <c:dLbl>
              <c:idx val="0"/>
              <c:numFmt formatCode="0%;\-0%;&quot;&quot;" sourceLinked="0"/>
              <c:spPr>
                <a:noFill/>
                <a:ln>
                  <a:noFill/>
                </a:ln>
                <a:effectLst/>
              </c:spPr>
              <c:txPr>
                <a:bodyPr rot="0" spcFirstLastPara="1" vertOverflow="ellipsis" vert="horz" wrap="square" lIns="38100" tIns="19050" rIns="38100" bIns="19050" anchor="ctr" anchorCtr="0">
                  <a:noAutofit/>
                </a:bodyPr>
                <a:lstStyle/>
                <a:p>
                  <a:pPr algn="r">
                    <a:defRPr lang="en-US" sz="800" b="0" i="0" u="none" strike="noStrike" kern="1200" baseline="0">
                      <a:solidFill>
                        <a:schemeClr val="tx1">
                          <a:lumMod val="75000"/>
                          <a:lumOff val="25000"/>
                        </a:schemeClr>
                      </a:solidFill>
                      <a:latin typeface="Nunito Black" pitchFamily="2" charset="0"/>
                      <a:ea typeface="+mn-ea"/>
                      <a:cs typeface="+mn-cs"/>
                    </a:defRPr>
                  </a:pPr>
                  <a:endParaRPr lang="nl-BE"/>
                </a:p>
              </c:txPr>
              <c:dLblPos val="inEnd"/>
              <c:showLegendKey val="0"/>
              <c:showVal val="1"/>
              <c:showCatName val="0"/>
              <c:showSerName val="0"/>
              <c:showPercent val="0"/>
              <c:showBubbleSize val="0"/>
              <c:extLst>
                <c:ext xmlns:c15="http://schemas.microsoft.com/office/drawing/2012/chart" uri="{CE6537A1-D6FC-4f65-9D91-7224C49458BB}">
                  <c15:layout>
                    <c:manualLayout>
                      <c:w val="8.9602578983352665E-2"/>
                      <c:h val="5.0566739720221146E-2"/>
                    </c:manualLayout>
                  </c15:layout>
                </c:ext>
                <c:ext xmlns:c16="http://schemas.microsoft.com/office/drawing/2014/chart" uri="{C3380CC4-5D6E-409C-BE32-E72D297353CC}">
                  <c16:uniqueId val="{00000028-7751-421F-9473-36137FA7AEC2}"/>
                </c:ext>
              </c:extLst>
            </c:dLbl>
            <c:dLbl>
              <c:idx val="1"/>
              <c:numFmt formatCode="0%;\-0%;&quot;&quot;" sourceLinked="0"/>
              <c:spPr>
                <a:noFill/>
                <a:ln>
                  <a:noFill/>
                </a:ln>
                <a:effectLst/>
              </c:spPr>
              <c:txPr>
                <a:bodyPr rot="0" spcFirstLastPara="1" vertOverflow="ellipsis" vert="horz" wrap="square" lIns="38100" tIns="19050" rIns="38100" bIns="19050" anchor="ctr" anchorCtr="0">
                  <a:noAutofit/>
                </a:bodyPr>
                <a:lstStyle/>
                <a:p>
                  <a:pPr algn="r">
                    <a:defRPr lang="en-US" sz="800" b="0" i="0" u="none" strike="noStrike" kern="1200" baseline="0">
                      <a:solidFill>
                        <a:schemeClr val="tx1">
                          <a:lumMod val="75000"/>
                          <a:lumOff val="25000"/>
                        </a:schemeClr>
                      </a:solidFill>
                      <a:latin typeface="Nunito Black" pitchFamily="2" charset="0"/>
                      <a:ea typeface="+mn-ea"/>
                      <a:cs typeface="+mn-cs"/>
                    </a:defRPr>
                  </a:pPr>
                  <a:endParaRPr lang="nl-BE"/>
                </a:p>
              </c:txPr>
              <c:dLblPos val="inEnd"/>
              <c:showLegendKey val="0"/>
              <c:showVal val="1"/>
              <c:showCatName val="0"/>
              <c:showSerName val="0"/>
              <c:showPercent val="0"/>
              <c:showBubbleSize val="0"/>
              <c:extLst>
                <c:ext xmlns:c15="http://schemas.microsoft.com/office/drawing/2012/chart" uri="{CE6537A1-D6FC-4f65-9D91-7224C49458BB}">
                  <c15:layout>
                    <c:manualLayout>
                      <c:w val="8.9602578983352665E-2"/>
                      <c:h val="5.0566739720221146E-2"/>
                    </c:manualLayout>
                  </c15:layout>
                </c:ext>
                <c:ext xmlns:c16="http://schemas.microsoft.com/office/drawing/2014/chart" uri="{C3380CC4-5D6E-409C-BE32-E72D297353CC}">
                  <c16:uniqueId val="{00000029-7751-421F-9473-36137FA7AEC2}"/>
                </c:ext>
              </c:extLst>
            </c:dLbl>
            <c:dLbl>
              <c:idx val="2"/>
              <c:numFmt formatCode="0%;\-0%;&quot;&quot;" sourceLinked="0"/>
              <c:spPr>
                <a:noFill/>
                <a:ln>
                  <a:noFill/>
                </a:ln>
                <a:effectLst/>
              </c:spPr>
              <c:txPr>
                <a:bodyPr rot="0" spcFirstLastPara="1" vertOverflow="ellipsis" vert="horz" wrap="square" lIns="38100" tIns="19050" rIns="38100" bIns="19050" anchor="ctr" anchorCtr="0">
                  <a:noAutofit/>
                </a:bodyPr>
                <a:lstStyle/>
                <a:p>
                  <a:pPr algn="r">
                    <a:defRPr lang="en-US" sz="800" b="0" i="0" u="none" strike="noStrike" kern="1200" baseline="0">
                      <a:solidFill>
                        <a:schemeClr val="tx1">
                          <a:lumMod val="75000"/>
                          <a:lumOff val="25000"/>
                        </a:schemeClr>
                      </a:solidFill>
                      <a:latin typeface="Nunito Black" pitchFamily="2" charset="0"/>
                      <a:ea typeface="+mn-ea"/>
                      <a:cs typeface="+mn-cs"/>
                    </a:defRPr>
                  </a:pPr>
                  <a:endParaRPr lang="nl-BE"/>
                </a:p>
              </c:txPr>
              <c:dLblPos val="inEnd"/>
              <c:showLegendKey val="0"/>
              <c:showVal val="1"/>
              <c:showCatName val="0"/>
              <c:showSerName val="0"/>
              <c:showPercent val="0"/>
              <c:showBubbleSize val="0"/>
              <c:extLst>
                <c:ext xmlns:c15="http://schemas.microsoft.com/office/drawing/2012/chart" uri="{CE6537A1-D6FC-4f65-9D91-7224C49458BB}">
                  <c15:layout>
                    <c:manualLayout>
                      <c:w val="8.9602578983352665E-2"/>
                      <c:h val="5.0566739720221146E-2"/>
                    </c:manualLayout>
                  </c15:layout>
                </c:ext>
                <c:ext xmlns:c16="http://schemas.microsoft.com/office/drawing/2014/chart" uri="{C3380CC4-5D6E-409C-BE32-E72D297353CC}">
                  <c16:uniqueId val="{0000002A-7751-421F-9473-36137FA7AEC2}"/>
                </c:ext>
              </c:extLst>
            </c:dLbl>
            <c:dLbl>
              <c:idx val="3"/>
              <c:numFmt formatCode="0%;\-0%;&quot;&quot;" sourceLinked="0"/>
              <c:spPr>
                <a:noFill/>
                <a:ln>
                  <a:noFill/>
                </a:ln>
                <a:effectLst/>
              </c:spPr>
              <c:txPr>
                <a:bodyPr rot="0" spcFirstLastPara="1" vertOverflow="ellipsis" vert="horz" wrap="square" lIns="38100" tIns="19050" rIns="38100" bIns="19050" anchor="ctr" anchorCtr="0">
                  <a:noAutofit/>
                </a:bodyPr>
                <a:lstStyle/>
                <a:p>
                  <a:pPr algn="r">
                    <a:defRPr lang="en-US" sz="800" b="0" i="0" u="none" strike="noStrike" kern="1200" baseline="0">
                      <a:solidFill>
                        <a:schemeClr val="tx1">
                          <a:lumMod val="75000"/>
                          <a:lumOff val="25000"/>
                        </a:schemeClr>
                      </a:solidFill>
                      <a:latin typeface="Nunito Black" pitchFamily="2" charset="0"/>
                      <a:ea typeface="+mn-ea"/>
                      <a:cs typeface="+mn-cs"/>
                    </a:defRPr>
                  </a:pPr>
                  <a:endParaRPr lang="nl-BE"/>
                </a:p>
              </c:txPr>
              <c:dLblPos val="inEnd"/>
              <c:showLegendKey val="0"/>
              <c:showVal val="1"/>
              <c:showCatName val="0"/>
              <c:showSerName val="0"/>
              <c:showPercent val="0"/>
              <c:showBubbleSize val="0"/>
              <c:extLst>
                <c:ext xmlns:c15="http://schemas.microsoft.com/office/drawing/2012/chart" uri="{CE6537A1-D6FC-4f65-9D91-7224C49458BB}">
                  <c15:layout>
                    <c:manualLayout>
                      <c:w val="8.9602578983352665E-2"/>
                      <c:h val="5.0566739720221146E-2"/>
                    </c:manualLayout>
                  </c15:layout>
                </c:ext>
                <c:ext xmlns:c16="http://schemas.microsoft.com/office/drawing/2014/chart" uri="{C3380CC4-5D6E-409C-BE32-E72D297353CC}">
                  <c16:uniqueId val="{0000002B-7751-421F-9473-36137FA7AEC2}"/>
                </c:ext>
              </c:extLst>
            </c:dLbl>
            <c:dLbl>
              <c:idx val="4"/>
              <c:numFmt formatCode="0%;\-0%;&quot;&quot;" sourceLinked="0"/>
              <c:spPr>
                <a:noFill/>
                <a:ln>
                  <a:noFill/>
                </a:ln>
                <a:effectLst/>
              </c:spPr>
              <c:txPr>
                <a:bodyPr rot="0" spcFirstLastPara="1" vertOverflow="ellipsis" vert="horz" wrap="square" lIns="38100" tIns="19050" rIns="38100" bIns="19050" anchor="ctr" anchorCtr="0">
                  <a:noAutofit/>
                </a:bodyPr>
                <a:lstStyle/>
                <a:p>
                  <a:pPr algn="r">
                    <a:defRPr lang="en-US" sz="800" b="0" i="0" u="none" strike="noStrike" kern="1200" baseline="0">
                      <a:solidFill>
                        <a:schemeClr val="tx1">
                          <a:lumMod val="75000"/>
                          <a:lumOff val="25000"/>
                        </a:schemeClr>
                      </a:solidFill>
                      <a:latin typeface="Nunito Black" pitchFamily="2" charset="0"/>
                      <a:ea typeface="+mn-ea"/>
                      <a:cs typeface="+mn-cs"/>
                    </a:defRPr>
                  </a:pPr>
                  <a:endParaRPr lang="nl-BE"/>
                </a:p>
              </c:txPr>
              <c:dLblPos val="inEnd"/>
              <c:showLegendKey val="0"/>
              <c:showVal val="1"/>
              <c:showCatName val="0"/>
              <c:showSerName val="0"/>
              <c:showPercent val="0"/>
              <c:showBubbleSize val="0"/>
              <c:extLst>
                <c:ext xmlns:c15="http://schemas.microsoft.com/office/drawing/2012/chart" uri="{CE6537A1-D6FC-4f65-9D91-7224C49458BB}">
                  <c15:layout>
                    <c:manualLayout>
                      <c:w val="8.9602578983352665E-2"/>
                      <c:h val="5.0566739720221146E-2"/>
                    </c:manualLayout>
                  </c15:layout>
                </c:ext>
                <c:ext xmlns:c16="http://schemas.microsoft.com/office/drawing/2014/chart" uri="{C3380CC4-5D6E-409C-BE32-E72D297353CC}">
                  <c16:uniqueId val="{00000027-7751-421F-9473-36137FA7AEC2}"/>
                </c:ext>
              </c:extLst>
            </c:dLbl>
            <c:dLbl>
              <c:idx val="5"/>
              <c:numFmt formatCode="0%;\-0%;&quot;&quot;" sourceLinked="0"/>
              <c:spPr>
                <a:noFill/>
                <a:ln>
                  <a:noFill/>
                </a:ln>
                <a:effectLst/>
              </c:spPr>
              <c:txPr>
                <a:bodyPr rot="0" spcFirstLastPara="1" vertOverflow="ellipsis" vert="horz" wrap="square" lIns="38100" tIns="19050" rIns="38100" bIns="19050" anchor="ctr" anchorCtr="0">
                  <a:noAutofit/>
                </a:bodyPr>
                <a:lstStyle/>
                <a:p>
                  <a:pPr algn="r">
                    <a:defRPr lang="en-US" sz="800" b="0" i="0" u="none" strike="noStrike" kern="1200" baseline="0">
                      <a:solidFill>
                        <a:schemeClr val="tx1">
                          <a:lumMod val="75000"/>
                          <a:lumOff val="25000"/>
                        </a:schemeClr>
                      </a:solidFill>
                      <a:latin typeface="Nunito Black" pitchFamily="2" charset="0"/>
                      <a:ea typeface="+mn-ea"/>
                      <a:cs typeface="+mn-cs"/>
                    </a:defRPr>
                  </a:pPr>
                  <a:endParaRPr lang="nl-BE"/>
                </a:p>
              </c:txPr>
              <c:dLblPos val="inEnd"/>
              <c:showLegendKey val="0"/>
              <c:showVal val="1"/>
              <c:showCatName val="0"/>
              <c:showSerName val="0"/>
              <c:showPercent val="0"/>
              <c:showBubbleSize val="0"/>
              <c:extLst>
                <c:ext xmlns:c15="http://schemas.microsoft.com/office/drawing/2012/chart" uri="{CE6537A1-D6FC-4f65-9D91-7224C49458BB}">
                  <c15:layout>
                    <c:manualLayout>
                      <c:w val="8.9602578983352665E-2"/>
                      <c:h val="5.0566739720221146E-2"/>
                    </c:manualLayout>
                  </c15:layout>
                </c:ext>
                <c:ext xmlns:c16="http://schemas.microsoft.com/office/drawing/2014/chart" uri="{C3380CC4-5D6E-409C-BE32-E72D297353CC}">
                  <c16:uniqueId val="{0000002C-7751-421F-9473-36137FA7AEC2}"/>
                </c:ext>
              </c:extLst>
            </c:dLbl>
            <c:dLbl>
              <c:idx val="6"/>
              <c:numFmt formatCode="0%;\-0%;&quot;&quot;" sourceLinked="0"/>
              <c:spPr>
                <a:noFill/>
                <a:ln>
                  <a:noFill/>
                </a:ln>
                <a:effectLst/>
              </c:spPr>
              <c:txPr>
                <a:bodyPr rot="0" spcFirstLastPara="1" vertOverflow="ellipsis" vert="horz" wrap="square" lIns="38100" tIns="19050" rIns="38100" bIns="19050" anchor="ctr" anchorCtr="0">
                  <a:noAutofit/>
                </a:bodyPr>
                <a:lstStyle/>
                <a:p>
                  <a:pPr algn="r">
                    <a:defRPr lang="en-US" sz="800" b="0" i="0" u="none" strike="noStrike" kern="1200" baseline="0">
                      <a:solidFill>
                        <a:schemeClr val="tx1">
                          <a:lumMod val="75000"/>
                          <a:lumOff val="25000"/>
                        </a:schemeClr>
                      </a:solidFill>
                      <a:latin typeface="Nunito Black" pitchFamily="2" charset="0"/>
                      <a:ea typeface="+mn-ea"/>
                      <a:cs typeface="+mn-cs"/>
                    </a:defRPr>
                  </a:pPr>
                  <a:endParaRPr lang="nl-BE"/>
                </a:p>
              </c:txPr>
              <c:dLblPos val="inEnd"/>
              <c:showLegendKey val="0"/>
              <c:showVal val="1"/>
              <c:showCatName val="0"/>
              <c:showSerName val="0"/>
              <c:showPercent val="0"/>
              <c:showBubbleSize val="0"/>
              <c:extLst>
                <c:ext xmlns:c15="http://schemas.microsoft.com/office/drawing/2012/chart" uri="{CE6537A1-D6FC-4f65-9D91-7224C49458BB}">
                  <c15:layout>
                    <c:manualLayout>
                      <c:w val="8.9602578983352665E-2"/>
                      <c:h val="5.0566739720221146E-2"/>
                    </c:manualLayout>
                  </c15:layout>
                </c:ext>
                <c:ext xmlns:c16="http://schemas.microsoft.com/office/drawing/2014/chart" uri="{C3380CC4-5D6E-409C-BE32-E72D297353CC}">
                  <c16:uniqueId val="{0000002D-7751-421F-9473-36137FA7AEC2}"/>
                </c:ext>
              </c:extLst>
            </c:dLbl>
            <c:dLbl>
              <c:idx val="7"/>
              <c:numFmt formatCode="0%;\-0%;&quot;&quot;" sourceLinked="0"/>
              <c:spPr>
                <a:noFill/>
                <a:ln>
                  <a:noFill/>
                </a:ln>
                <a:effectLst/>
              </c:spPr>
              <c:txPr>
                <a:bodyPr rot="0" spcFirstLastPara="1" vertOverflow="ellipsis" vert="horz" wrap="square" lIns="38100" tIns="19050" rIns="38100" bIns="19050" anchor="ctr" anchorCtr="0">
                  <a:noAutofit/>
                </a:bodyPr>
                <a:lstStyle/>
                <a:p>
                  <a:pPr algn="r">
                    <a:defRPr lang="en-US" sz="800" b="0" i="0" u="none" strike="noStrike" kern="1200" baseline="0">
                      <a:solidFill>
                        <a:schemeClr val="tx1">
                          <a:lumMod val="75000"/>
                          <a:lumOff val="25000"/>
                        </a:schemeClr>
                      </a:solidFill>
                      <a:latin typeface="Nunito Black" pitchFamily="2" charset="0"/>
                      <a:ea typeface="+mn-ea"/>
                      <a:cs typeface="+mn-cs"/>
                    </a:defRPr>
                  </a:pPr>
                  <a:endParaRPr lang="nl-BE"/>
                </a:p>
              </c:txPr>
              <c:dLblPos val="inEnd"/>
              <c:showLegendKey val="0"/>
              <c:showVal val="1"/>
              <c:showCatName val="0"/>
              <c:showSerName val="0"/>
              <c:showPercent val="0"/>
              <c:showBubbleSize val="0"/>
              <c:extLst>
                <c:ext xmlns:c15="http://schemas.microsoft.com/office/drawing/2012/chart" uri="{CE6537A1-D6FC-4f65-9D91-7224C49458BB}">
                  <c15:layout>
                    <c:manualLayout>
                      <c:w val="8.9602578983352665E-2"/>
                      <c:h val="5.0566739720221146E-2"/>
                    </c:manualLayout>
                  </c15:layout>
                </c:ext>
                <c:ext xmlns:c16="http://schemas.microsoft.com/office/drawing/2014/chart" uri="{C3380CC4-5D6E-409C-BE32-E72D297353CC}">
                  <c16:uniqueId val="{0000002E-7751-421F-9473-36137FA7AEC2}"/>
                </c:ext>
              </c:extLst>
            </c:dLbl>
            <c:dLbl>
              <c:idx val="8"/>
              <c:numFmt formatCode="0%;\-0%;&quot;&quot;" sourceLinked="0"/>
              <c:spPr>
                <a:noFill/>
                <a:ln>
                  <a:noFill/>
                </a:ln>
                <a:effectLst/>
              </c:spPr>
              <c:txPr>
                <a:bodyPr rot="0" spcFirstLastPara="1" vertOverflow="ellipsis" vert="horz" wrap="square" lIns="38100" tIns="19050" rIns="38100" bIns="19050" anchor="ctr" anchorCtr="0">
                  <a:noAutofit/>
                </a:bodyPr>
                <a:lstStyle/>
                <a:p>
                  <a:pPr algn="r">
                    <a:defRPr lang="en-US" sz="800" b="0" i="0" u="none" strike="noStrike" kern="1200" baseline="0">
                      <a:solidFill>
                        <a:schemeClr val="tx1">
                          <a:lumMod val="75000"/>
                          <a:lumOff val="25000"/>
                        </a:schemeClr>
                      </a:solidFill>
                      <a:latin typeface="Nunito Black" pitchFamily="2" charset="0"/>
                      <a:ea typeface="+mn-ea"/>
                      <a:cs typeface="+mn-cs"/>
                    </a:defRPr>
                  </a:pPr>
                  <a:endParaRPr lang="nl-BE"/>
                </a:p>
              </c:txPr>
              <c:dLblPos val="inEnd"/>
              <c:showLegendKey val="0"/>
              <c:showVal val="1"/>
              <c:showCatName val="0"/>
              <c:showSerName val="0"/>
              <c:showPercent val="0"/>
              <c:showBubbleSize val="0"/>
              <c:extLst>
                <c:ext xmlns:c15="http://schemas.microsoft.com/office/drawing/2012/chart" uri="{CE6537A1-D6FC-4f65-9D91-7224C49458BB}">
                  <c15:layout>
                    <c:manualLayout>
                      <c:w val="8.9602578983352665E-2"/>
                      <c:h val="5.0566739720221146E-2"/>
                    </c:manualLayout>
                  </c15:layout>
                </c:ext>
                <c:ext xmlns:c16="http://schemas.microsoft.com/office/drawing/2014/chart" uri="{C3380CC4-5D6E-409C-BE32-E72D297353CC}">
                  <c16:uniqueId val="{0000002F-7751-421F-9473-36137FA7AEC2}"/>
                </c:ext>
              </c:extLst>
            </c:dLbl>
            <c:dLbl>
              <c:idx val="9"/>
              <c:numFmt formatCode="0%;\-0%;&quot;&quot;" sourceLinked="0"/>
              <c:spPr>
                <a:noFill/>
                <a:ln>
                  <a:noFill/>
                </a:ln>
                <a:effectLst/>
              </c:spPr>
              <c:txPr>
                <a:bodyPr rot="0" spcFirstLastPara="1" vertOverflow="ellipsis" vert="horz" wrap="square" lIns="38100" tIns="19050" rIns="38100" bIns="19050" anchor="ctr" anchorCtr="0">
                  <a:noAutofit/>
                </a:bodyPr>
                <a:lstStyle/>
                <a:p>
                  <a:pPr algn="r">
                    <a:defRPr lang="en-US" sz="800" b="0" i="0" u="none" strike="noStrike" kern="1200" baseline="0">
                      <a:solidFill>
                        <a:schemeClr val="tx1">
                          <a:lumMod val="75000"/>
                          <a:lumOff val="25000"/>
                        </a:schemeClr>
                      </a:solidFill>
                      <a:latin typeface="Nunito Black" pitchFamily="2" charset="0"/>
                      <a:ea typeface="+mn-ea"/>
                      <a:cs typeface="+mn-cs"/>
                    </a:defRPr>
                  </a:pPr>
                  <a:endParaRPr lang="nl-BE"/>
                </a:p>
              </c:txPr>
              <c:dLblPos val="inEnd"/>
              <c:showLegendKey val="0"/>
              <c:showVal val="1"/>
              <c:showCatName val="0"/>
              <c:showSerName val="0"/>
              <c:showPercent val="0"/>
              <c:showBubbleSize val="0"/>
              <c:extLst>
                <c:ext xmlns:c15="http://schemas.microsoft.com/office/drawing/2012/chart" uri="{CE6537A1-D6FC-4f65-9D91-7224C49458BB}">
                  <c15:layout>
                    <c:manualLayout>
                      <c:w val="8.9602578983352665E-2"/>
                      <c:h val="5.0566739720221146E-2"/>
                    </c:manualLayout>
                  </c15:layout>
                </c:ext>
                <c:ext xmlns:c16="http://schemas.microsoft.com/office/drawing/2014/chart" uri="{C3380CC4-5D6E-409C-BE32-E72D297353CC}">
                  <c16:uniqueId val="{00000030-7751-421F-9473-36137FA7AEC2}"/>
                </c:ext>
              </c:extLst>
            </c:dLbl>
            <c:numFmt formatCode="0%;\-0%;&quot;&quot;" sourceLinked="0"/>
            <c:spPr>
              <a:noFill/>
              <a:ln>
                <a:noFill/>
              </a:ln>
              <a:effectLst/>
            </c:spPr>
            <c:txPr>
              <a:bodyPr rot="0" spcFirstLastPara="1" vertOverflow="ellipsis" vert="horz" wrap="square" lIns="38100" tIns="19050" rIns="38100" bIns="19050" anchor="ctr" anchorCtr="0">
                <a:spAutoFit/>
              </a:bodyPr>
              <a:lstStyle/>
              <a:p>
                <a:pPr algn="r">
                  <a:defRPr lang="en-US" sz="800" b="0" i="0" u="none" strike="noStrike" kern="1200" baseline="0">
                    <a:solidFill>
                      <a:schemeClr val="tx1">
                        <a:lumMod val="75000"/>
                        <a:lumOff val="25000"/>
                      </a:schemeClr>
                    </a:solidFill>
                    <a:latin typeface="Nunito Black" pitchFamily="2" charset="0"/>
                    <a:ea typeface="+mn-ea"/>
                    <a:cs typeface="+mn-cs"/>
                  </a:defRPr>
                </a:pPr>
                <a:endParaRPr lang="nl-BE"/>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 Data Medewerkers'!$C$12:$L$12</c:f>
              <c:strCache>
                <c:ptCount val="10"/>
                <c:pt idx="0">
                  <c:v>2021
n=0</c:v>
                </c:pt>
                <c:pt idx="1">
                  <c:v>2022
n=0</c:v>
                </c:pt>
                <c:pt idx="2">
                  <c:v>2023
n=0</c:v>
                </c:pt>
                <c:pt idx="3">
                  <c:v>2024
n=0</c:v>
                </c:pt>
                <c:pt idx="4">
                  <c:v>2025
n=0</c:v>
                </c:pt>
                <c:pt idx="5">
                  <c:v>2026
n=0</c:v>
                </c:pt>
                <c:pt idx="6">
                  <c:v>2027
n=0</c:v>
                </c:pt>
                <c:pt idx="7">
                  <c:v>2028
n=0</c:v>
                </c:pt>
                <c:pt idx="8">
                  <c:v>2029
n=0</c:v>
                </c:pt>
                <c:pt idx="9">
                  <c:v>2030
n=0</c:v>
                </c:pt>
              </c:strCache>
            </c:strRef>
          </c:cat>
          <c:val>
            <c:numRef>
              <c:f>'3. Data Medewerkers'!$C$26:$L$26</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26-7751-421F-9473-36137FA7AEC2}"/>
            </c:ext>
          </c:extLst>
        </c:ser>
        <c:dLbls>
          <c:showLegendKey val="0"/>
          <c:showVal val="0"/>
          <c:showCatName val="0"/>
          <c:showSerName val="0"/>
          <c:showPercent val="0"/>
          <c:showBubbleSize val="0"/>
        </c:dLbls>
        <c:gapWidth val="0"/>
        <c:overlap val="-100"/>
        <c:axId val="1889909200"/>
        <c:axId val="792199488"/>
      </c:barChart>
      <c:barChart>
        <c:barDir val="col"/>
        <c:grouping val="percentStacked"/>
        <c:varyColors val="0"/>
        <c:ser>
          <c:idx val="0"/>
          <c:order val="0"/>
          <c:tx>
            <c:strRef>
              <c:f>'3. Data Medewerkers'!$B$14</c:f>
              <c:strCache>
                <c:ptCount val="1"/>
                <c:pt idx="0">
                  <c:v>Auto</c:v>
                </c:pt>
              </c:strCache>
            </c:strRef>
          </c:tx>
          <c:spPr>
            <a:solidFill>
              <a:schemeClr val="accent4"/>
            </a:solidFill>
            <a:ln w="9525">
              <a:solidFill>
                <a:schemeClr val="bg1">
                  <a:lumMod val="95000"/>
                </a:schemeClr>
              </a:solidFill>
            </a:ln>
            <a:effectLst/>
          </c:spPr>
          <c:invertIfNegative val="0"/>
          <c:dLbls>
            <c:numFmt formatCode="0;\-0;&quot;&quot;" sourceLinked="0"/>
            <c:spPr>
              <a:noFill/>
              <a:ln>
                <a:noFill/>
              </a:ln>
              <a:effectLst/>
            </c:spPr>
            <c:txPr>
              <a:bodyPr rot="0" spcFirstLastPara="1" vertOverflow="ellipsis" vert="horz" wrap="square" anchor="ctr" anchorCtr="1"/>
              <a:lstStyle/>
              <a:p>
                <a:pPr algn="ctr">
                  <a:defRPr lang="en-US" sz="800" b="1" i="0" u="none" strike="noStrike" kern="1200" baseline="0">
                    <a:solidFill>
                      <a:schemeClr val="bg1"/>
                    </a:solidFill>
                    <a:latin typeface="Nunito Black" pitchFamily="2" charset="0"/>
                    <a:ea typeface="+mn-ea"/>
                    <a:cs typeface="+mn-cs"/>
                  </a:defRPr>
                </a:pPr>
                <a:endParaRPr lang="nl-B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 Data Medewerkers'!$C$12:$L$12</c:f>
              <c:strCache>
                <c:ptCount val="10"/>
                <c:pt idx="0">
                  <c:v>2021
n=0</c:v>
                </c:pt>
                <c:pt idx="1">
                  <c:v>2022
n=0</c:v>
                </c:pt>
                <c:pt idx="2">
                  <c:v>2023
n=0</c:v>
                </c:pt>
                <c:pt idx="3">
                  <c:v>2024
n=0</c:v>
                </c:pt>
                <c:pt idx="4">
                  <c:v>2025
n=0</c:v>
                </c:pt>
                <c:pt idx="5">
                  <c:v>2026
n=0</c:v>
                </c:pt>
                <c:pt idx="6">
                  <c:v>2027
n=0</c:v>
                </c:pt>
                <c:pt idx="7">
                  <c:v>2028
n=0</c:v>
                </c:pt>
                <c:pt idx="8">
                  <c:v>2029
n=0</c:v>
                </c:pt>
                <c:pt idx="9">
                  <c:v>2030
n=0</c:v>
                </c:pt>
              </c:strCache>
            </c:strRef>
          </c:cat>
          <c:val>
            <c:numRef>
              <c:f>'3. Data Medewerkers'!$C$14:$L$14</c:f>
              <c:numCache>
                <c:formatCode>General</c:formatCode>
                <c:ptCount val="10"/>
              </c:numCache>
            </c:numRef>
          </c:val>
          <c:extLst>
            <c:ext xmlns:c16="http://schemas.microsoft.com/office/drawing/2014/chart" uri="{C3380CC4-5D6E-409C-BE32-E72D297353CC}">
              <c16:uniqueId val="{00000005-A60D-44FA-8C00-536CF7B63698}"/>
            </c:ext>
          </c:extLst>
        </c:ser>
        <c:ser>
          <c:idx val="1"/>
          <c:order val="1"/>
          <c:tx>
            <c:strRef>
              <c:f>'3. Data Medewerkers'!$B$15</c:f>
              <c:strCache>
                <c:ptCount val="1"/>
                <c:pt idx="0">
                  <c:v>Motor-/bromfiets</c:v>
                </c:pt>
              </c:strCache>
            </c:strRef>
          </c:tx>
          <c:spPr>
            <a:solidFill>
              <a:schemeClr val="accent2"/>
            </a:solidFill>
            <a:ln w="9525">
              <a:solidFill>
                <a:schemeClr val="bg1">
                  <a:lumMod val="95000"/>
                </a:schemeClr>
              </a:solidFill>
            </a:ln>
            <a:effectLst/>
          </c:spPr>
          <c:invertIfNegative val="0"/>
          <c:dLbls>
            <c:numFmt formatCode="0;\-0;&quot;&quot;" sourceLinked="0"/>
            <c:spPr>
              <a:noFill/>
              <a:ln>
                <a:noFill/>
              </a:ln>
              <a:effectLst/>
            </c:spPr>
            <c:txPr>
              <a:bodyPr rot="0" spcFirstLastPara="1" vertOverflow="ellipsis" vert="horz" wrap="square" lIns="38100" tIns="19050" rIns="38100" bIns="19050" anchor="ctr" anchorCtr="1">
                <a:spAutoFit/>
              </a:bodyPr>
              <a:lstStyle/>
              <a:p>
                <a:pPr>
                  <a:defRPr lang="en-US" sz="800" b="1" i="0" u="none" strike="noStrike" kern="1200" baseline="0">
                    <a:solidFill>
                      <a:schemeClr val="bg1"/>
                    </a:solidFill>
                    <a:latin typeface="Nunito Black" pitchFamily="2" charset="0"/>
                    <a:ea typeface="+mn-ea"/>
                    <a:cs typeface="+mn-cs"/>
                  </a:defRPr>
                </a:pPr>
                <a:endParaRPr lang="nl-B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 Data Medewerkers'!$C$12:$L$12</c:f>
              <c:strCache>
                <c:ptCount val="10"/>
                <c:pt idx="0">
                  <c:v>2021
n=0</c:v>
                </c:pt>
                <c:pt idx="1">
                  <c:v>2022
n=0</c:v>
                </c:pt>
                <c:pt idx="2">
                  <c:v>2023
n=0</c:v>
                </c:pt>
                <c:pt idx="3">
                  <c:v>2024
n=0</c:v>
                </c:pt>
                <c:pt idx="4">
                  <c:v>2025
n=0</c:v>
                </c:pt>
                <c:pt idx="5">
                  <c:v>2026
n=0</c:v>
                </c:pt>
                <c:pt idx="6">
                  <c:v>2027
n=0</c:v>
                </c:pt>
                <c:pt idx="7">
                  <c:v>2028
n=0</c:v>
                </c:pt>
                <c:pt idx="8">
                  <c:v>2029
n=0</c:v>
                </c:pt>
                <c:pt idx="9">
                  <c:v>2030
n=0</c:v>
                </c:pt>
              </c:strCache>
            </c:strRef>
          </c:cat>
          <c:val>
            <c:numRef>
              <c:f>'3. Data Medewerkers'!$C$15:$L$15</c:f>
              <c:numCache>
                <c:formatCode>General</c:formatCode>
                <c:ptCount val="10"/>
              </c:numCache>
            </c:numRef>
          </c:val>
          <c:extLst>
            <c:ext xmlns:c16="http://schemas.microsoft.com/office/drawing/2014/chart" uri="{C3380CC4-5D6E-409C-BE32-E72D297353CC}">
              <c16:uniqueId val="{0000001C-7751-421F-9473-36137FA7AEC2}"/>
            </c:ext>
          </c:extLst>
        </c:ser>
        <c:ser>
          <c:idx val="2"/>
          <c:order val="2"/>
          <c:tx>
            <c:strRef>
              <c:f>'3. Data Medewerkers'!$B$16</c:f>
              <c:strCache>
                <c:ptCount val="1"/>
                <c:pt idx="0">
                  <c:v>Carpool</c:v>
                </c:pt>
              </c:strCache>
            </c:strRef>
          </c:tx>
          <c:spPr>
            <a:solidFill>
              <a:srgbClr val="FF8080"/>
            </a:solidFill>
            <a:ln w="9525">
              <a:solidFill>
                <a:schemeClr val="bg1">
                  <a:lumMod val="95000"/>
                </a:schemeClr>
              </a:solidFill>
            </a:ln>
            <a:effectLst/>
          </c:spPr>
          <c:invertIfNegative val="0"/>
          <c:dLbls>
            <c:numFmt formatCode="0;\-0;&quot;&quot;" sourceLinked="0"/>
            <c:spPr>
              <a:noFill/>
              <a:ln>
                <a:noFill/>
              </a:ln>
              <a:effectLst/>
            </c:spPr>
            <c:txPr>
              <a:bodyPr rot="0" spcFirstLastPara="1" vertOverflow="ellipsis" vert="horz" wrap="square" lIns="38100" tIns="19050" rIns="38100" bIns="19050" anchor="ctr" anchorCtr="1">
                <a:spAutoFit/>
              </a:bodyPr>
              <a:lstStyle/>
              <a:p>
                <a:pPr>
                  <a:defRPr lang="en-US" sz="800" b="1" i="0" u="none" strike="noStrike" kern="1200" baseline="0">
                    <a:solidFill>
                      <a:schemeClr val="bg1"/>
                    </a:solidFill>
                    <a:latin typeface="Nunito Black" pitchFamily="2" charset="0"/>
                    <a:ea typeface="+mn-ea"/>
                    <a:cs typeface="+mn-cs"/>
                  </a:defRPr>
                </a:pPr>
                <a:endParaRPr lang="nl-B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 Data Medewerkers'!$C$12:$L$12</c:f>
              <c:strCache>
                <c:ptCount val="10"/>
                <c:pt idx="0">
                  <c:v>2021
n=0</c:v>
                </c:pt>
                <c:pt idx="1">
                  <c:v>2022
n=0</c:v>
                </c:pt>
                <c:pt idx="2">
                  <c:v>2023
n=0</c:v>
                </c:pt>
                <c:pt idx="3">
                  <c:v>2024
n=0</c:v>
                </c:pt>
                <c:pt idx="4">
                  <c:v>2025
n=0</c:v>
                </c:pt>
                <c:pt idx="5">
                  <c:v>2026
n=0</c:v>
                </c:pt>
                <c:pt idx="6">
                  <c:v>2027
n=0</c:v>
                </c:pt>
                <c:pt idx="7">
                  <c:v>2028
n=0</c:v>
                </c:pt>
                <c:pt idx="8">
                  <c:v>2029
n=0</c:v>
                </c:pt>
                <c:pt idx="9">
                  <c:v>2030
n=0</c:v>
                </c:pt>
              </c:strCache>
            </c:strRef>
          </c:cat>
          <c:val>
            <c:numRef>
              <c:f>'3. Data Medewerkers'!$C$16:$L$16</c:f>
              <c:numCache>
                <c:formatCode>General</c:formatCode>
                <c:ptCount val="10"/>
              </c:numCache>
            </c:numRef>
          </c:val>
          <c:extLst>
            <c:ext xmlns:c16="http://schemas.microsoft.com/office/drawing/2014/chart" uri="{C3380CC4-5D6E-409C-BE32-E72D297353CC}">
              <c16:uniqueId val="{0000001D-7751-421F-9473-36137FA7AEC2}"/>
            </c:ext>
          </c:extLst>
        </c:ser>
        <c:ser>
          <c:idx val="3"/>
          <c:order val="3"/>
          <c:tx>
            <c:strRef>
              <c:f>'3. Data Medewerkers'!$B$17</c:f>
              <c:strCache>
                <c:ptCount val="1"/>
                <c:pt idx="0">
                  <c:v>Trein</c:v>
                </c:pt>
              </c:strCache>
            </c:strRef>
          </c:tx>
          <c:spPr>
            <a:solidFill>
              <a:srgbClr val="00B0F0"/>
            </a:solidFill>
            <a:ln>
              <a:solidFill>
                <a:schemeClr val="bg1">
                  <a:lumMod val="95000"/>
                </a:schemeClr>
              </a:solidFill>
            </a:ln>
            <a:effectLst/>
          </c:spPr>
          <c:invertIfNegative val="0"/>
          <c:dLbls>
            <c:numFmt formatCode="0;\-0;&quot;&quot;" sourceLinked="0"/>
            <c:spPr>
              <a:noFill/>
              <a:ln>
                <a:noFill/>
              </a:ln>
              <a:effectLst/>
            </c:spPr>
            <c:txPr>
              <a:bodyPr rot="0" spcFirstLastPara="1" vertOverflow="ellipsis" vert="horz" wrap="square" lIns="38100" tIns="19050" rIns="38100" bIns="19050" anchor="ctr" anchorCtr="1">
                <a:spAutoFit/>
              </a:bodyPr>
              <a:lstStyle/>
              <a:p>
                <a:pPr>
                  <a:defRPr lang="en-US" sz="800" b="1" i="0" u="none" strike="noStrike" kern="1200" baseline="0">
                    <a:solidFill>
                      <a:schemeClr val="bg1"/>
                    </a:solidFill>
                    <a:latin typeface="Nunito Black" pitchFamily="2" charset="0"/>
                    <a:ea typeface="+mn-ea"/>
                    <a:cs typeface="+mn-cs"/>
                  </a:defRPr>
                </a:pPr>
                <a:endParaRPr lang="nl-B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 Data Medewerkers'!$C$12:$L$12</c:f>
              <c:strCache>
                <c:ptCount val="10"/>
                <c:pt idx="0">
                  <c:v>2021
n=0</c:v>
                </c:pt>
                <c:pt idx="1">
                  <c:v>2022
n=0</c:v>
                </c:pt>
                <c:pt idx="2">
                  <c:v>2023
n=0</c:v>
                </c:pt>
                <c:pt idx="3">
                  <c:v>2024
n=0</c:v>
                </c:pt>
                <c:pt idx="4">
                  <c:v>2025
n=0</c:v>
                </c:pt>
                <c:pt idx="5">
                  <c:v>2026
n=0</c:v>
                </c:pt>
                <c:pt idx="6">
                  <c:v>2027
n=0</c:v>
                </c:pt>
                <c:pt idx="7">
                  <c:v>2028
n=0</c:v>
                </c:pt>
                <c:pt idx="8">
                  <c:v>2029
n=0</c:v>
                </c:pt>
                <c:pt idx="9">
                  <c:v>2030
n=0</c:v>
                </c:pt>
              </c:strCache>
            </c:strRef>
          </c:cat>
          <c:val>
            <c:numRef>
              <c:f>'3. Data Medewerkers'!$C$17:$L$17</c:f>
              <c:numCache>
                <c:formatCode>General</c:formatCode>
                <c:ptCount val="10"/>
              </c:numCache>
            </c:numRef>
          </c:val>
          <c:extLst>
            <c:ext xmlns:c16="http://schemas.microsoft.com/office/drawing/2014/chart" uri="{C3380CC4-5D6E-409C-BE32-E72D297353CC}">
              <c16:uniqueId val="{0000001E-7751-421F-9473-36137FA7AEC2}"/>
            </c:ext>
          </c:extLst>
        </c:ser>
        <c:ser>
          <c:idx val="4"/>
          <c:order val="4"/>
          <c:tx>
            <c:strRef>
              <c:f>'3. Data Medewerkers'!$B$18</c:f>
              <c:strCache>
                <c:ptCount val="1"/>
                <c:pt idx="0">
                  <c:v>Bus/tram</c:v>
                </c:pt>
              </c:strCache>
            </c:strRef>
          </c:tx>
          <c:spPr>
            <a:solidFill>
              <a:schemeClr val="accent5"/>
            </a:solidFill>
            <a:ln>
              <a:solidFill>
                <a:schemeClr val="bg1">
                  <a:lumMod val="95000"/>
                </a:schemeClr>
              </a:solidFill>
            </a:ln>
            <a:effectLst/>
          </c:spPr>
          <c:invertIfNegative val="0"/>
          <c:dLbls>
            <c:numFmt formatCode="0;\-0;&quot;&quot;" sourceLinked="0"/>
            <c:spPr>
              <a:noFill/>
              <a:ln>
                <a:noFill/>
              </a:ln>
              <a:effectLst/>
            </c:spPr>
            <c:txPr>
              <a:bodyPr rot="0" spcFirstLastPara="1" vertOverflow="ellipsis" vert="horz" wrap="square" lIns="38100" tIns="19050" rIns="38100" bIns="19050" anchor="ctr" anchorCtr="1">
                <a:spAutoFit/>
              </a:bodyPr>
              <a:lstStyle/>
              <a:p>
                <a:pPr>
                  <a:defRPr lang="en-US" sz="800" b="1" i="0" u="none" strike="noStrike" kern="1200" baseline="0">
                    <a:solidFill>
                      <a:schemeClr val="bg1"/>
                    </a:solidFill>
                    <a:latin typeface="Nunito Black" pitchFamily="2" charset="0"/>
                    <a:ea typeface="+mn-ea"/>
                    <a:cs typeface="+mn-cs"/>
                  </a:defRPr>
                </a:pPr>
                <a:endParaRPr lang="nl-B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 Data Medewerkers'!$C$12:$L$12</c:f>
              <c:strCache>
                <c:ptCount val="10"/>
                <c:pt idx="0">
                  <c:v>2021
n=0</c:v>
                </c:pt>
                <c:pt idx="1">
                  <c:v>2022
n=0</c:v>
                </c:pt>
                <c:pt idx="2">
                  <c:v>2023
n=0</c:v>
                </c:pt>
                <c:pt idx="3">
                  <c:v>2024
n=0</c:v>
                </c:pt>
                <c:pt idx="4">
                  <c:v>2025
n=0</c:v>
                </c:pt>
                <c:pt idx="5">
                  <c:v>2026
n=0</c:v>
                </c:pt>
                <c:pt idx="6">
                  <c:v>2027
n=0</c:v>
                </c:pt>
                <c:pt idx="7">
                  <c:v>2028
n=0</c:v>
                </c:pt>
                <c:pt idx="8">
                  <c:v>2029
n=0</c:v>
                </c:pt>
                <c:pt idx="9">
                  <c:v>2030
n=0</c:v>
                </c:pt>
              </c:strCache>
            </c:strRef>
          </c:cat>
          <c:val>
            <c:numRef>
              <c:f>'3. Data Medewerkers'!$C$18:$L$18</c:f>
              <c:numCache>
                <c:formatCode>General</c:formatCode>
                <c:ptCount val="10"/>
              </c:numCache>
            </c:numRef>
          </c:val>
          <c:extLst>
            <c:ext xmlns:c16="http://schemas.microsoft.com/office/drawing/2014/chart" uri="{C3380CC4-5D6E-409C-BE32-E72D297353CC}">
              <c16:uniqueId val="{0000001F-7751-421F-9473-36137FA7AEC2}"/>
            </c:ext>
          </c:extLst>
        </c:ser>
        <c:ser>
          <c:idx val="5"/>
          <c:order val="5"/>
          <c:tx>
            <c:strRef>
              <c:f>'3. Data Medewerkers'!$B$19</c:f>
              <c:strCache>
                <c:ptCount val="1"/>
                <c:pt idx="0">
                  <c:v>Speedpedelec</c:v>
                </c:pt>
              </c:strCache>
            </c:strRef>
          </c:tx>
          <c:spPr>
            <a:solidFill>
              <a:schemeClr val="accent6"/>
            </a:solidFill>
            <a:ln>
              <a:solidFill>
                <a:schemeClr val="bg1">
                  <a:lumMod val="95000"/>
                </a:schemeClr>
              </a:solidFill>
            </a:ln>
            <a:effectLst/>
          </c:spPr>
          <c:invertIfNegative val="0"/>
          <c:dLbls>
            <c:numFmt formatCode="0;\-0;&quot;&quot;" sourceLinked="0"/>
            <c:spPr>
              <a:noFill/>
              <a:ln>
                <a:noFill/>
              </a:ln>
              <a:effectLst/>
            </c:spPr>
            <c:txPr>
              <a:bodyPr rot="0" spcFirstLastPara="1" vertOverflow="ellipsis" vert="horz" wrap="square" lIns="38100" tIns="19050" rIns="38100" bIns="19050" anchor="ctr" anchorCtr="1">
                <a:spAutoFit/>
              </a:bodyPr>
              <a:lstStyle/>
              <a:p>
                <a:pPr>
                  <a:defRPr lang="en-US" sz="800" b="1" i="0" u="none" strike="noStrike" kern="1200" baseline="0">
                    <a:solidFill>
                      <a:schemeClr val="bg1"/>
                    </a:solidFill>
                    <a:latin typeface="Nunito Black" pitchFamily="2" charset="0"/>
                    <a:ea typeface="+mn-ea"/>
                    <a:cs typeface="+mn-cs"/>
                  </a:defRPr>
                </a:pPr>
                <a:endParaRPr lang="nl-B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 Data Medewerkers'!$C$12:$L$12</c:f>
              <c:strCache>
                <c:ptCount val="10"/>
                <c:pt idx="0">
                  <c:v>2021
n=0</c:v>
                </c:pt>
                <c:pt idx="1">
                  <c:v>2022
n=0</c:v>
                </c:pt>
                <c:pt idx="2">
                  <c:v>2023
n=0</c:v>
                </c:pt>
                <c:pt idx="3">
                  <c:v>2024
n=0</c:v>
                </c:pt>
                <c:pt idx="4">
                  <c:v>2025
n=0</c:v>
                </c:pt>
                <c:pt idx="5">
                  <c:v>2026
n=0</c:v>
                </c:pt>
                <c:pt idx="6">
                  <c:v>2027
n=0</c:v>
                </c:pt>
                <c:pt idx="7">
                  <c:v>2028
n=0</c:v>
                </c:pt>
                <c:pt idx="8">
                  <c:v>2029
n=0</c:v>
                </c:pt>
                <c:pt idx="9">
                  <c:v>2030
n=0</c:v>
                </c:pt>
              </c:strCache>
            </c:strRef>
          </c:cat>
          <c:val>
            <c:numRef>
              <c:f>'3. Data Medewerkers'!$C$19:$L$19</c:f>
              <c:numCache>
                <c:formatCode>General</c:formatCode>
                <c:ptCount val="10"/>
              </c:numCache>
            </c:numRef>
          </c:val>
          <c:extLst>
            <c:ext xmlns:c16="http://schemas.microsoft.com/office/drawing/2014/chart" uri="{C3380CC4-5D6E-409C-BE32-E72D297353CC}">
              <c16:uniqueId val="{00000020-7751-421F-9473-36137FA7AEC2}"/>
            </c:ext>
          </c:extLst>
        </c:ser>
        <c:ser>
          <c:idx val="6"/>
          <c:order val="6"/>
          <c:tx>
            <c:strRef>
              <c:f>'3. Data Medewerkers'!$B$20</c:f>
              <c:strCache>
                <c:ptCount val="1"/>
                <c:pt idx="0">
                  <c:v>Elektrische fiets</c:v>
                </c:pt>
              </c:strCache>
            </c:strRef>
          </c:tx>
          <c:spPr>
            <a:solidFill>
              <a:srgbClr val="3A7831"/>
            </a:solidFill>
            <a:ln>
              <a:solidFill>
                <a:schemeClr val="bg1">
                  <a:lumMod val="95000"/>
                </a:schemeClr>
              </a:solidFill>
            </a:ln>
            <a:effectLst/>
          </c:spPr>
          <c:invertIfNegative val="0"/>
          <c:dLbls>
            <c:numFmt formatCode="0;\-0;&quot;&quot;" sourceLinked="0"/>
            <c:spPr>
              <a:noFill/>
              <a:ln>
                <a:noFill/>
              </a:ln>
              <a:effectLst/>
            </c:spPr>
            <c:txPr>
              <a:bodyPr rot="0" spcFirstLastPara="1" vertOverflow="ellipsis" vert="horz" wrap="square" lIns="38100" tIns="19050" rIns="38100" bIns="19050" anchor="ctr" anchorCtr="1">
                <a:spAutoFit/>
              </a:bodyPr>
              <a:lstStyle/>
              <a:p>
                <a:pPr>
                  <a:defRPr lang="en-US" sz="800" b="1" i="0" u="none" strike="noStrike" kern="1200" baseline="0">
                    <a:solidFill>
                      <a:schemeClr val="bg1"/>
                    </a:solidFill>
                    <a:latin typeface="Nunito Black" pitchFamily="2" charset="0"/>
                    <a:ea typeface="+mn-ea"/>
                    <a:cs typeface="+mn-cs"/>
                  </a:defRPr>
                </a:pPr>
                <a:endParaRPr lang="nl-B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 Data Medewerkers'!$C$12:$L$12</c:f>
              <c:strCache>
                <c:ptCount val="10"/>
                <c:pt idx="0">
                  <c:v>2021
n=0</c:v>
                </c:pt>
                <c:pt idx="1">
                  <c:v>2022
n=0</c:v>
                </c:pt>
                <c:pt idx="2">
                  <c:v>2023
n=0</c:v>
                </c:pt>
                <c:pt idx="3">
                  <c:v>2024
n=0</c:v>
                </c:pt>
                <c:pt idx="4">
                  <c:v>2025
n=0</c:v>
                </c:pt>
                <c:pt idx="5">
                  <c:v>2026
n=0</c:v>
                </c:pt>
                <c:pt idx="6">
                  <c:v>2027
n=0</c:v>
                </c:pt>
                <c:pt idx="7">
                  <c:v>2028
n=0</c:v>
                </c:pt>
                <c:pt idx="8">
                  <c:v>2029
n=0</c:v>
                </c:pt>
                <c:pt idx="9">
                  <c:v>2030
n=0</c:v>
                </c:pt>
              </c:strCache>
            </c:strRef>
          </c:cat>
          <c:val>
            <c:numRef>
              <c:f>'3. Data Medewerkers'!$C$20:$L$20</c:f>
              <c:numCache>
                <c:formatCode>General</c:formatCode>
                <c:ptCount val="10"/>
              </c:numCache>
            </c:numRef>
          </c:val>
          <c:extLst>
            <c:ext xmlns:c16="http://schemas.microsoft.com/office/drawing/2014/chart" uri="{C3380CC4-5D6E-409C-BE32-E72D297353CC}">
              <c16:uniqueId val="{00000021-7751-421F-9473-36137FA7AEC2}"/>
            </c:ext>
          </c:extLst>
        </c:ser>
        <c:ser>
          <c:idx val="7"/>
          <c:order val="7"/>
          <c:tx>
            <c:strRef>
              <c:f>'3. Data Medewerkers'!$B$21</c:f>
              <c:strCache>
                <c:ptCount val="1"/>
                <c:pt idx="0">
                  <c:v>Fiets</c:v>
                </c:pt>
              </c:strCache>
            </c:strRef>
          </c:tx>
          <c:spPr>
            <a:solidFill>
              <a:srgbClr val="77C46E"/>
            </a:solidFill>
            <a:ln>
              <a:solidFill>
                <a:schemeClr val="bg1">
                  <a:lumMod val="95000"/>
                </a:schemeClr>
              </a:solidFill>
            </a:ln>
            <a:effectLst/>
          </c:spPr>
          <c:invertIfNegative val="0"/>
          <c:dLbls>
            <c:numFmt formatCode="0;\-0;&quot;&quot;" sourceLinked="0"/>
            <c:spPr>
              <a:noFill/>
              <a:ln>
                <a:noFill/>
              </a:ln>
              <a:effectLst/>
            </c:spPr>
            <c:txPr>
              <a:bodyPr rot="0" spcFirstLastPara="1" vertOverflow="ellipsis" vert="horz" wrap="square" lIns="38100" tIns="19050" rIns="38100" bIns="19050" anchor="ctr" anchorCtr="1">
                <a:spAutoFit/>
              </a:bodyPr>
              <a:lstStyle/>
              <a:p>
                <a:pPr>
                  <a:defRPr lang="en-US" sz="800" b="1" i="0" u="none" strike="noStrike" kern="1200" baseline="0">
                    <a:solidFill>
                      <a:schemeClr val="bg1"/>
                    </a:solidFill>
                    <a:latin typeface="Nunito Black" pitchFamily="2" charset="0"/>
                    <a:ea typeface="+mn-ea"/>
                    <a:cs typeface="+mn-cs"/>
                  </a:defRPr>
                </a:pPr>
                <a:endParaRPr lang="nl-B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 Data Medewerkers'!$C$12:$L$12</c:f>
              <c:strCache>
                <c:ptCount val="10"/>
                <c:pt idx="0">
                  <c:v>2021
n=0</c:v>
                </c:pt>
                <c:pt idx="1">
                  <c:v>2022
n=0</c:v>
                </c:pt>
                <c:pt idx="2">
                  <c:v>2023
n=0</c:v>
                </c:pt>
                <c:pt idx="3">
                  <c:v>2024
n=0</c:v>
                </c:pt>
                <c:pt idx="4">
                  <c:v>2025
n=0</c:v>
                </c:pt>
                <c:pt idx="5">
                  <c:v>2026
n=0</c:v>
                </c:pt>
                <c:pt idx="6">
                  <c:v>2027
n=0</c:v>
                </c:pt>
                <c:pt idx="7">
                  <c:v>2028
n=0</c:v>
                </c:pt>
                <c:pt idx="8">
                  <c:v>2029
n=0</c:v>
                </c:pt>
                <c:pt idx="9">
                  <c:v>2030
n=0</c:v>
                </c:pt>
              </c:strCache>
            </c:strRef>
          </c:cat>
          <c:val>
            <c:numRef>
              <c:f>'3. Data Medewerkers'!$C$21:$L$21</c:f>
              <c:numCache>
                <c:formatCode>General</c:formatCode>
                <c:ptCount val="10"/>
              </c:numCache>
            </c:numRef>
          </c:val>
          <c:extLst>
            <c:ext xmlns:c16="http://schemas.microsoft.com/office/drawing/2014/chart" uri="{C3380CC4-5D6E-409C-BE32-E72D297353CC}">
              <c16:uniqueId val="{00000022-7751-421F-9473-36137FA7AEC2}"/>
            </c:ext>
          </c:extLst>
        </c:ser>
        <c:ser>
          <c:idx val="8"/>
          <c:order val="8"/>
          <c:tx>
            <c:strRef>
              <c:f>'3. Data Medewerkers'!$B$22</c:f>
              <c:strCache>
                <c:ptCount val="1"/>
                <c:pt idx="0">
                  <c:v>Te voet</c:v>
                </c:pt>
              </c:strCache>
            </c:strRef>
          </c:tx>
          <c:spPr>
            <a:solidFill>
              <a:srgbClr val="BCE2B8"/>
            </a:solidFill>
            <a:ln>
              <a:solidFill>
                <a:schemeClr val="bg1">
                  <a:lumMod val="95000"/>
                </a:schemeClr>
              </a:solidFill>
            </a:ln>
            <a:effectLst/>
          </c:spPr>
          <c:invertIfNegative val="0"/>
          <c:dLbls>
            <c:numFmt formatCode="0;\-0;&quot;&quot;" sourceLinked="0"/>
            <c:spPr>
              <a:noFill/>
              <a:ln>
                <a:noFill/>
              </a:ln>
              <a:effectLst/>
            </c:spPr>
            <c:txPr>
              <a:bodyPr rot="0" spcFirstLastPara="1" vertOverflow="ellipsis" vert="horz" wrap="square" lIns="38100" tIns="19050" rIns="38100" bIns="19050" anchor="ctr" anchorCtr="1">
                <a:spAutoFit/>
              </a:bodyPr>
              <a:lstStyle/>
              <a:p>
                <a:pPr>
                  <a:defRPr lang="en-US" sz="800" b="1" i="0" u="none" strike="noStrike" kern="1200" baseline="0">
                    <a:solidFill>
                      <a:schemeClr val="bg1"/>
                    </a:solidFill>
                    <a:latin typeface="Nunito Black" pitchFamily="2" charset="0"/>
                    <a:ea typeface="+mn-ea"/>
                    <a:cs typeface="+mn-cs"/>
                  </a:defRPr>
                </a:pPr>
                <a:endParaRPr lang="nl-B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 Data Medewerkers'!$C$12:$L$12</c:f>
              <c:strCache>
                <c:ptCount val="10"/>
                <c:pt idx="0">
                  <c:v>2021
n=0</c:v>
                </c:pt>
                <c:pt idx="1">
                  <c:v>2022
n=0</c:v>
                </c:pt>
                <c:pt idx="2">
                  <c:v>2023
n=0</c:v>
                </c:pt>
                <c:pt idx="3">
                  <c:v>2024
n=0</c:v>
                </c:pt>
                <c:pt idx="4">
                  <c:v>2025
n=0</c:v>
                </c:pt>
                <c:pt idx="5">
                  <c:v>2026
n=0</c:v>
                </c:pt>
                <c:pt idx="6">
                  <c:v>2027
n=0</c:v>
                </c:pt>
                <c:pt idx="7">
                  <c:v>2028
n=0</c:v>
                </c:pt>
                <c:pt idx="8">
                  <c:v>2029
n=0</c:v>
                </c:pt>
                <c:pt idx="9">
                  <c:v>2030
n=0</c:v>
                </c:pt>
              </c:strCache>
            </c:strRef>
          </c:cat>
          <c:val>
            <c:numRef>
              <c:f>'3. Data Medewerkers'!$C$22:$L$22</c:f>
              <c:numCache>
                <c:formatCode>General</c:formatCode>
                <c:ptCount val="10"/>
              </c:numCache>
            </c:numRef>
          </c:val>
          <c:extLst>
            <c:ext xmlns:c16="http://schemas.microsoft.com/office/drawing/2014/chart" uri="{C3380CC4-5D6E-409C-BE32-E72D297353CC}">
              <c16:uniqueId val="{00000023-7751-421F-9473-36137FA7AEC2}"/>
            </c:ext>
          </c:extLst>
        </c:ser>
        <c:ser>
          <c:idx val="9"/>
          <c:order val="9"/>
          <c:tx>
            <c:strRef>
              <c:f>'3. Data Medewerkers'!$B$23</c:f>
              <c:strCache>
                <c:ptCount val="1"/>
                <c:pt idx="0">
                  <c:v>Andere</c:v>
                </c:pt>
              </c:strCache>
            </c:strRef>
          </c:tx>
          <c:spPr>
            <a:solidFill>
              <a:schemeClr val="bg1">
                <a:lumMod val="85000"/>
              </a:schemeClr>
            </a:solidFill>
            <a:ln>
              <a:solidFill>
                <a:schemeClr val="bg1">
                  <a:lumMod val="95000"/>
                </a:schemeClr>
              </a:solidFill>
            </a:ln>
            <a:effectLst/>
          </c:spPr>
          <c:invertIfNegative val="0"/>
          <c:dLbls>
            <c:numFmt formatCode="0;\-0;&quot;&quot;" sourceLinked="0"/>
            <c:spPr>
              <a:noFill/>
              <a:ln>
                <a:noFill/>
              </a:ln>
              <a:effectLst/>
            </c:spPr>
            <c:txPr>
              <a:bodyPr rot="0" spcFirstLastPara="1" vertOverflow="ellipsis" vert="horz" wrap="square" lIns="38100" tIns="19050" rIns="38100" bIns="19050" anchor="ctr" anchorCtr="1">
                <a:spAutoFit/>
              </a:bodyPr>
              <a:lstStyle/>
              <a:p>
                <a:pPr>
                  <a:defRPr lang="en-US" sz="800" b="1" i="0" u="none" strike="noStrike" kern="1200" baseline="0">
                    <a:solidFill>
                      <a:schemeClr val="bg1"/>
                    </a:solidFill>
                    <a:latin typeface="Nunito Black" pitchFamily="2" charset="0"/>
                    <a:ea typeface="+mn-ea"/>
                    <a:cs typeface="+mn-cs"/>
                  </a:defRPr>
                </a:pPr>
                <a:endParaRPr lang="nl-B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 Data Medewerkers'!$C$12:$L$12</c:f>
              <c:strCache>
                <c:ptCount val="10"/>
                <c:pt idx="0">
                  <c:v>2021
n=0</c:v>
                </c:pt>
                <c:pt idx="1">
                  <c:v>2022
n=0</c:v>
                </c:pt>
                <c:pt idx="2">
                  <c:v>2023
n=0</c:v>
                </c:pt>
                <c:pt idx="3">
                  <c:v>2024
n=0</c:v>
                </c:pt>
                <c:pt idx="4">
                  <c:v>2025
n=0</c:v>
                </c:pt>
                <c:pt idx="5">
                  <c:v>2026
n=0</c:v>
                </c:pt>
                <c:pt idx="6">
                  <c:v>2027
n=0</c:v>
                </c:pt>
                <c:pt idx="7">
                  <c:v>2028
n=0</c:v>
                </c:pt>
                <c:pt idx="8">
                  <c:v>2029
n=0</c:v>
                </c:pt>
                <c:pt idx="9">
                  <c:v>2030
n=0</c:v>
                </c:pt>
              </c:strCache>
            </c:strRef>
          </c:cat>
          <c:val>
            <c:numRef>
              <c:f>'3. Data Medewerkers'!$C$23:$L$23</c:f>
              <c:numCache>
                <c:formatCode>General</c:formatCode>
                <c:ptCount val="10"/>
              </c:numCache>
            </c:numRef>
          </c:val>
          <c:extLst>
            <c:ext xmlns:c16="http://schemas.microsoft.com/office/drawing/2014/chart" uri="{C3380CC4-5D6E-409C-BE32-E72D297353CC}">
              <c16:uniqueId val="{00000024-7751-421F-9473-36137FA7AEC2}"/>
            </c:ext>
          </c:extLst>
        </c:ser>
        <c:dLbls>
          <c:showLegendKey val="0"/>
          <c:showVal val="0"/>
          <c:showCatName val="0"/>
          <c:showSerName val="0"/>
          <c:showPercent val="0"/>
          <c:showBubbleSize val="0"/>
        </c:dLbls>
        <c:gapWidth val="100"/>
        <c:overlap val="100"/>
        <c:axId val="1889964880"/>
        <c:axId val="205979023"/>
      </c:barChart>
      <c:valAx>
        <c:axId val="792199488"/>
        <c:scaling>
          <c:orientation val="minMax"/>
        </c:scaling>
        <c:delete val="0"/>
        <c:axPos val="r"/>
        <c:majorGridlines>
          <c:spPr>
            <a:ln w="9525" cap="flat" cmpd="sng" algn="ctr">
              <a:solidFill>
                <a:schemeClr val="bg2">
                  <a:lumMod val="20000"/>
                  <a:lumOff val="80000"/>
                </a:schemeClr>
              </a:solidFill>
              <a:round/>
            </a:ln>
            <a:effectLst/>
          </c:spPr>
        </c:majorGridlines>
        <c:numFmt formatCode="0%" sourceLinked="1"/>
        <c:majorTickMark val="out"/>
        <c:minorTickMark val="none"/>
        <c:tickLblPos val="none"/>
        <c:spPr>
          <a:noFill/>
          <a:ln>
            <a:noFill/>
          </a:ln>
          <a:effectLst/>
        </c:spPr>
        <c:txPr>
          <a:bodyPr rot="-60000000" spcFirstLastPara="1" vertOverflow="ellipsis" vert="horz" wrap="square" anchor="ctr" anchorCtr="1"/>
          <a:lstStyle/>
          <a:p>
            <a:pPr>
              <a:defRPr lang="en-US" sz="800" b="1" i="0" u="none" strike="noStrike" kern="1200" baseline="0">
                <a:solidFill>
                  <a:schemeClr val="bg1"/>
                </a:solidFill>
                <a:latin typeface="Nunito Black" pitchFamily="2" charset="0"/>
                <a:ea typeface="+mn-ea"/>
                <a:cs typeface="+mn-cs"/>
              </a:defRPr>
            </a:pPr>
            <a:endParaRPr lang="nl-BE"/>
          </a:p>
        </c:txPr>
        <c:crossAx val="1889909200"/>
        <c:crosses val="max"/>
        <c:crossBetween val="between"/>
        <c:minorUnit val="0.2"/>
      </c:valAx>
      <c:catAx>
        <c:axId val="1889909200"/>
        <c:scaling>
          <c:orientation val="minMax"/>
        </c:scaling>
        <c:delete val="0"/>
        <c:axPos val="b"/>
        <c:numFmt formatCode="General" sourceLinked="1"/>
        <c:majorTickMark val="none"/>
        <c:minorTickMark val="none"/>
        <c:tickLblPos val="nextTo"/>
        <c:spPr>
          <a:noFill/>
          <a:ln w="9525" cap="flat" cmpd="sng" algn="ctr">
            <a:solidFill>
              <a:schemeClr val="bg2">
                <a:lumMod val="20000"/>
                <a:lumOff val="80000"/>
              </a:schemeClr>
            </a:solidFill>
            <a:round/>
          </a:ln>
          <a:effectLst/>
        </c:spPr>
        <c:txPr>
          <a:bodyPr rot="-60000000" spcFirstLastPara="1" vertOverflow="ellipsis" vert="horz" wrap="square" anchor="ctr" anchorCtr="1"/>
          <a:lstStyle/>
          <a:p>
            <a:pPr>
              <a:defRPr lang="en-US" sz="1000" b="0" i="0" u="none" strike="noStrike" kern="1200" baseline="0">
                <a:solidFill>
                  <a:schemeClr val="tx1">
                    <a:lumMod val="75000"/>
                    <a:lumOff val="25000"/>
                  </a:schemeClr>
                </a:solidFill>
                <a:latin typeface="Nunito Light" pitchFamily="2" charset="0"/>
                <a:ea typeface="+mn-ea"/>
                <a:cs typeface="+mn-cs"/>
              </a:defRPr>
            </a:pPr>
            <a:endParaRPr lang="nl-BE"/>
          </a:p>
        </c:txPr>
        <c:crossAx val="792199488"/>
        <c:crosses val="autoZero"/>
        <c:auto val="1"/>
        <c:lblAlgn val="ctr"/>
        <c:lblOffset val="100"/>
        <c:noMultiLvlLbl val="0"/>
      </c:catAx>
      <c:valAx>
        <c:axId val="205979023"/>
        <c:scaling>
          <c:orientation val="minMax"/>
        </c:scaling>
        <c:delete val="0"/>
        <c:axPos val="l"/>
        <c:numFmt formatCode="0%" sourceLinked="1"/>
        <c:majorTickMark val="out"/>
        <c:minorTickMark val="none"/>
        <c:tickLblPos val="nextTo"/>
        <c:spPr>
          <a:noFill/>
          <a:ln>
            <a:noFill/>
          </a:ln>
          <a:effectLst/>
        </c:spPr>
        <c:txPr>
          <a:bodyPr rot="-60000000" spcFirstLastPara="1" vertOverflow="ellipsis" vert="horz" wrap="square" anchor="ctr" anchorCtr="1"/>
          <a:lstStyle/>
          <a:p>
            <a:pPr algn="ctr">
              <a:defRPr lang="en-US" sz="900" b="0" i="0" u="none" strike="noStrike" kern="1200" baseline="0">
                <a:solidFill>
                  <a:schemeClr val="tx1">
                    <a:lumMod val="75000"/>
                    <a:lumOff val="25000"/>
                  </a:schemeClr>
                </a:solidFill>
                <a:latin typeface="Nunito" pitchFamily="2" charset="0"/>
                <a:ea typeface="+mn-ea"/>
                <a:cs typeface="+mn-cs"/>
              </a:defRPr>
            </a:pPr>
            <a:endParaRPr lang="nl-BE"/>
          </a:p>
        </c:txPr>
        <c:crossAx val="1889964880"/>
        <c:crosses val="autoZero"/>
        <c:crossBetween val="between"/>
        <c:minorUnit val="0.2"/>
      </c:valAx>
      <c:catAx>
        <c:axId val="1889964880"/>
        <c:scaling>
          <c:orientation val="minMax"/>
        </c:scaling>
        <c:delete val="1"/>
        <c:axPos val="b"/>
        <c:numFmt formatCode="General" sourceLinked="1"/>
        <c:majorTickMark val="out"/>
        <c:minorTickMark val="none"/>
        <c:tickLblPos val="nextTo"/>
        <c:crossAx val="205979023"/>
        <c:crosses val="autoZero"/>
        <c:auto val="1"/>
        <c:lblAlgn val="ctr"/>
        <c:lblOffset val="100"/>
        <c:noMultiLvlLbl val="0"/>
      </c:catAx>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lgn="ctr">
        <a:defRPr lang="en-US" sz="800" b="1" i="0" u="none" strike="noStrike" kern="1200" baseline="0">
          <a:solidFill>
            <a:schemeClr val="bg1"/>
          </a:solidFill>
          <a:latin typeface="Nunito Black" pitchFamily="2" charset="0"/>
          <a:ea typeface="+mn-ea"/>
          <a:cs typeface="+mn-cs"/>
        </a:defRPr>
      </a:pPr>
      <a:endParaRPr lang="nl-BE"/>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802569872452282E-2"/>
          <c:y val="8.1080619815126723E-2"/>
          <c:w val="0.95801056425676823"/>
          <c:h val="0.73573540358482437"/>
        </c:manualLayout>
      </c:layout>
      <c:barChart>
        <c:barDir val="col"/>
        <c:grouping val="percentStacked"/>
        <c:varyColors val="0"/>
        <c:ser>
          <c:idx val="10"/>
          <c:order val="10"/>
          <c:spPr>
            <a:solidFill>
              <a:schemeClr val="bg1"/>
            </a:solidFill>
          </c:spPr>
          <c:invertIfNegative val="0"/>
          <c:dPt>
            <c:idx val="0"/>
            <c:invertIfNegative val="0"/>
            <c:bubble3D val="0"/>
            <c:spPr>
              <a:noFill/>
            </c:spPr>
            <c:extLst>
              <c:ext xmlns:c16="http://schemas.microsoft.com/office/drawing/2014/chart" uri="{C3380CC4-5D6E-409C-BE32-E72D297353CC}">
                <c16:uniqueId val="{00000002-30A7-4644-98B1-51E93344B5AB}"/>
              </c:ext>
            </c:extLst>
          </c:dPt>
          <c:cat>
            <c:strRef>
              <c:f>'3. Data Medewerkers'!$M$11</c:f>
              <c:strCache>
                <c:ptCount val="1"/>
                <c:pt idx="0">
                  <c:v>2027
Ambitie</c:v>
                </c:pt>
              </c:strCache>
            </c:strRef>
          </c:cat>
          <c:val>
            <c:numRef>
              <c:f>'3. Data Medewerkers'!$M$25</c:f>
              <c:numCache>
                <c:formatCode>0%</c:formatCode>
                <c:ptCount val="1"/>
                <c:pt idx="0">
                  <c:v>0</c:v>
                </c:pt>
              </c:numCache>
            </c:numRef>
          </c:val>
          <c:extLst>
            <c:ext xmlns:c16="http://schemas.microsoft.com/office/drawing/2014/chart" uri="{C3380CC4-5D6E-409C-BE32-E72D297353CC}">
              <c16:uniqueId val="{00000000-30A7-4644-98B1-51E93344B5AB}"/>
            </c:ext>
          </c:extLst>
        </c:ser>
        <c:ser>
          <c:idx val="11"/>
          <c:order val="11"/>
          <c:spPr>
            <a:solidFill>
              <a:schemeClr val="accent1">
                <a:lumMod val="60000"/>
                <a:lumOff val="40000"/>
              </a:schemeClr>
            </a:solidFill>
            <a:ln>
              <a:solidFill>
                <a:schemeClr val="bg1"/>
              </a:solidFill>
            </a:ln>
          </c:spPr>
          <c:invertIfNegative val="0"/>
          <c:dLbls>
            <c:dLbl>
              <c:idx val="0"/>
              <c:numFmt formatCode="0%;\-0%;&quot;&quot;" sourceLinked="0"/>
              <c:spPr>
                <a:noFill/>
                <a:ln>
                  <a:noFill/>
                </a:ln>
                <a:effectLst/>
              </c:spPr>
              <c:txPr>
                <a:bodyPr wrap="square" lIns="38100" tIns="19050" rIns="38100" bIns="19050" anchor="ctr" anchorCtr="0">
                  <a:noAutofit/>
                </a:bodyPr>
                <a:lstStyle/>
                <a:p>
                  <a:pPr algn="r">
                    <a:defRPr lang="en-US" sz="800" b="0" i="0" u="none" strike="noStrike" kern="1200" baseline="0">
                      <a:solidFill>
                        <a:schemeClr val="accent1">
                          <a:lumMod val="50000"/>
                        </a:schemeClr>
                      </a:solidFill>
                      <a:latin typeface="Nunito Black" pitchFamily="2" charset="0"/>
                      <a:ea typeface="+mn-ea"/>
                      <a:cs typeface="+mn-cs"/>
                    </a:defRPr>
                  </a:pPr>
                  <a:endParaRPr lang="nl-BE"/>
                </a:p>
              </c:txPr>
              <c:dLblPos val="inEnd"/>
              <c:showLegendKey val="0"/>
              <c:showVal val="1"/>
              <c:showCatName val="0"/>
              <c:showSerName val="0"/>
              <c:showPercent val="0"/>
              <c:showBubbleSize val="0"/>
              <c:extLst>
                <c:ext xmlns:c15="http://schemas.microsoft.com/office/drawing/2012/chart" uri="{CE6537A1-D6FC-4f65-9D91-7224C49458BB}">
                  <c15:layout>
                    <c:manualLayout>
                      <c:w val="0.47727198906907392"/>
                      <c:h val="6.209812898472003E-2"/>
                    </c:manualLayout>
                  </c15:layout>
                </c:ext>
                <c:ext xmlns:c16="http://schemas.microsoft.com/office/drawing/2014/chart" uri="{C3380CC4-5D6E-409C-BE32-E72D297353CC}">
                  <c16:uniqueId val="{00000004-92CB-48F5-8625-0AEE46BA80BB}"/>
                </c:ext>
              </c:extLst>
            </c:dLbl>
            <c:numFmt formatCode="0%;\-0%;&quot;&quot;" sourceLinked="0"/>
            <c:spPr>
              <a:noFill/>
              <a:ln>
                <a:noFill/>
              </a:ln>
              <a:effectLst/>
            </c:spPr>
            <c:txPr>
              <a:bodyPr wrap="square" lIns="38100" tIns="19050" rIns="38100" bIns="19050" anchor="ctr" anchorCtr="0">
                <a:spAutoFit/>
              </a:bodyPr>
              <a:lstStyle/>
              <a:p>
                <a:pPr algn="ctr">
                  <a:defRPr lang="en-US" sz="800" b="0" i="0" u="none" strike="noStrike" kern="1200" baseline="0">
                    <a:solidFill>
                      <a:schemeClr val="bg1"/>
                    </a:solidFill>
                    <a:latin typeface="Nunito Black" pitchFamily="2" charset="0"/>
                    <a:ea typeface="+mn-ea"/>
                    <a:cs typeface="+mn-cs"/>
                  </a:defRPr>
                </a:pPr>
                <a:endParaRPr lang="nl-BE"/>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'3. Data Medewerkers'!$M$11</c:f>
              <c:strCache>
                <c:ptCount val="1"/>
                <c:pt idx="0">
                  <c:v>2027
Ambitie</c:v>
                </c:pt>
              </c:strCache>
            </c:strRef>
          </c:cat>
          <c:val>
            <c:numRef>
              <c:f>'3. Data Medewerkers'!$M$26</c:f>
              <c:numCache>
                <c:formatCode>0%</c:formatCode>
                <c:ptCount val="1"/>
                <c:pt idx="0">
                  <c:v>0</c:v>
                </c:pt>
              </c:numCache>
            </c:numRef>
          </c:val>
          <c:extLst>
            <c:ext xmlns:c16="http://schemas.microsoft.com/office/drawing/2014/chart" uri="{C3380CC4-5D6E-409C-BE32-E72D297353CC}">
              <c16:uniqueId val="{00000001-30A7-4644-98B1-51E93344B5AB}"/>
            </c:ext>
          </c:extLst>
        </c:ser>
        <c:dLbls>
          <c:showLegendKey val="0"/>
          <c:showVal val="0"/>
          <c:showCatName val="0"/>
          <c:showSerName val="0"/>
          <c:showPercent val="0"/>
          <c:showBubbleSize val="0"/>
        </c:dLbls>
        <c:gapWidth val="100"/>
        <c:overlap val="-100"/>
        <c:axId val="1846001775"/>
        <c:axId val="1713854543"/>
      </c:barChart>
      <c:barChart>
        <c:barDir val="col"/>
        <c:grouping val="percentStacked"/>
        <c:varyColors val="0"/>
        <c:ser>
          <c:idx val="0"/>
          <c:order val="0"/>
          <c:spPr>
            <a:solidFill>
              <a:srgbClr val="C00000"/>
            </a:solidFill>
            <a:ln>
              <a:solidFill>
                <a:schemeClr val="bg1"/>
              </a:solidFill>
            </a:ln>
            <a:effectLst/>
          </c:spPr>
          <c:invertIfNegative val="0"/>
          <c:dLbls>
            <c:numFmt formatCode="0%;\-0%;&quot;&quot;" sourceLinked="0"/>
            <c:spPr>
              <a:noFill/>
              <a:ln>
                <a:noFill/>
              </a:ln>
              <a:effectLst/>
            </c:spPr>
            <c:txPr>
              <a:bodyPr rot="0" spcFirstLastPara="1" vertOverflow="ellipsis" vert="horz" wrap="none" anchor="ctr" anchorCtr="0"/>
              <a:lstStyle/>
              <a:p>
                <a:pPr algn="ctr">
                  <a:defRPr lang="en-US" sz="800" b="0" i="0" u="none" strike="noStrike" kern="1200" baseline="0">
                    <a:solidFill>
                      <a:schemeClr val="bg1"/>
                    </a:solidFill>
                    <a:latin typeface="Nunito Black" pitchFamily="2" charset="0"/>
                    <a:ea typeface="+mn-ea"/>
                    <a:cs typeface="+mn-cs"/>
                  </a:defRPr>
                </a:pPr>
                <a:endParaRPr lang="nl-BE"/>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strRef>
              <c:f>'3. Data Medewerkers'!$M$11</c:f>
              <c:strCache>
                <c:ptCount val="1"/>
                <c:pt idx="0">
                  <c:v>2027
Ambitie</c:v>
                </c:pt>
              </c:strCache>
            </c:strRef>
          </c:cat>
          <c:val>
            <c:numRef>
              <c:f>'3. Data Medewerkers'!$M$14</c:f>
              <c:numCache>
                <c:formatCode>0%</c:formatCode>
                <c:ptCount val="1"/>
              </c:numCache>
            </c:numRef>
          </c:val>
          <c:extLst>
            <c:ext xmlns:c16="http://schemas.microsoft.com/office/drawing/2014/chart" uri="{C3380CC4-5D6E-409C-BE32-E72D297353CC}">
              <c16:uniqueId val="{00000000-207F-41DD-A1DB-4078632741E4}"/>
            </c:ext>
          </c:extLst>
        </c:ser>
        <c:ser>
          <c:idx val="1"/>
          <c:order val="1"/>
          <c:spPr>
            <a:solidFill>
              <a:schemeClr val="accent2"/>
            </a:solidFill>
            <a:ln>
              <a:solidFill>
                <a:schemeClr val="bg1"/>
              </a:solidFill>
            </a:ln>
            <a:effectLst/>
          </c:spPr>
          <c:invertIfNegative val="0"/>
          <c:dLbls>
            <c:dLbl>
              <c:idx val="0"/>
              <c:dLblPos val="ctr"/>
              <c:showLegendKey val="0"/>
              <c:showVal val="1"/>
              <c:showCatName val="0"/>
              <c:showSerName val="0"/>
              <c:showPercent val="0"/>
              <c:showBubbleSize val="0"/>
              <c:extLst>
                <c:ext xmlns:c15="http://schemas.microsoft.com/office/drawing/2012/chart" uri="{CE6537A1-D6FC-4f65-9D91-7224C49458BB}">
                  <c15:layout>
                    <c:manualLayout>
                      <c:w val="0.36364590013593934"/>
                      <c:h val="9.327236165460745E-2"/>
                    </c:manualLayout>
                  </c15:layout>
                </c:ext>
                <c:ext xmlns:c16="http://schemas.microsoft.com/office/drawing/2014/chart" uri="{C3380CC4-5D6E-409C-BE32-E72D297353CC}">
                  <c16:uniqueId val="{00000001-207F-41DD-A1DB-4078632741E4}"/>
                </c:ext>
              </c:extLst>
            </c:dLbl>
            <c:numFmt formatCode="0%;\-0%;&quot;&quot;" sourceLinked="0"/>
            <c:spPr>
              <a:noFill/>
              <a:ln>
                <a:noFill/>
              </a:ln>
              <a:effectLst/>
            </c:spPr>
            <c:txPr>
              <a:bodyPr rot="0" spcFirstLastPara="1" vertOverflow="ellipsis" vert="horz" wrap="square" anchor="ctr" anchorCtr="0"/>
              <a:lstStyle/>
              <a:p>
                <a:pPr algn="ctr">
                  <a:defRPr lang="en-US" sz="800" b="0" i="0" u="none" strike="noStrike" kern="1200" baseline="0">
                    <a:solidFill>
                      <a:schemeClr val="bg1"/>
                    </a:solidFill>
                    <a:latin typeface="Nunito Black" pitchFamily="2" charset="0"/>
                    <a:ea typeface="+mn-ea"/>
                    <a:cs typeface="+mn-cs"/>
                  </a:defRPr>
                </a:pPr>
                <a:endParaRPr lang="nl-B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 Data Medewerkers'!$M$11</c:f>
              <c:strCache>
                <c:ptCount val="1"/>
                <c:pt idx="0">
                  <c:v>2027
Ambitie</c:v>
                </c:pt>
              </c:strCache>
            </c:strRef>
          </c:cat>
          <c:val>
            <c:numRef>
              <c:f>'3. Data Medewerkers'!$M$15</c:f>
              <c:numCache>
                <c:formatCode>0%</c:formatCode>
                <c:ptCount val="1"/>
              </c:numCache>
            </c:numRef>
          </c:val>
          <c:extLst>
            <c:ext xmlns:c16="http://schemas.microsoft.com/office/drawing/2014/chart" uri="{C3380CC4-5D6E-409C-BE32-E72D297353CC}">
              <c16:uniqueId val="{00000002-207F-41DD-A1DB-4078632741E4}"/>
            </c:ext>
          </c:extLst>
        </c:ser>
        <c:ser>
          <c:idx val="2"/>
          <c:order val="2"/>
          <c:spPr>
            <a:solidFill>
              <a:srgbClr val="FF8080"/>
            </a:solidFill>
            <a:ln>
              <a:solidFill>
                <a:schemeClr val="bg1"/>
              </a:solidFill>
            </a:ln>
            <a:effectLst/>
          </c:spPr>
          <c:invertIfNegative val="0"/>
          <c:dLbls>
            <c:numFmt formatCode="0%;\-0%;&quot;&quot;" sourceLinked="0"/>
            <c:spPr>
              <a:noFill/>
              <a:ln>
                <a:noFill/>
              </a:ln>
              <a:effectLst/>
            </c:spPr>
            <c:txPr>
              <a:bodyPr rot="0" spcFirstLastPara="1" vertOverflow="ellipsis" vert="horz" wrap="none" anchor="ctr" anchorCtr="0"/>
              <a:lstStyle/>
              <a:p>
                <a:pPr algn="ctr">
                  <a:defRPr lang="en-US" sz="800" b="0" i="0" u="none" strike="noStrike" kern="1200" baseline="0">
                    <a:solidFill>
                      <a:schemeClr val="bg1"/>
                    </a:solidFill>
                    <a:latin typeface="Nunito Black" pitchFamily="2" charset="0"/>
                    <a:ea typeface="+mn-ea"/>
                    <a:cs typeface="+mn-cs"/>
                  </a:defRPr>
                </a:pPr>
                <a:endParaRPr lang="nl-BE"/>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strRef>
              <c:f>'3. Data Medewerkers'!$M$11</c:f>
              <c:strCache>
                <c:ptCount val="1"/>
                <c:pt idx="0">
                  <c:v>2027
Ambitie</c:v>
                </c:pt>
              </c:strCache>
            </c:strRef>
          </c:cat>
          <c:val>
            <c:numRef>
              <c:f>'3. Data Medewerkers'!$M$16</c:f>
              <c:numCache>
                <c:formatCode>0%</c:formatCode>
                <c:ptCount val="1"/>
              </c:numCache>
            </c:numRef>
          </c:val>
          <c:extLst>
            <c:ext xmlns:c16="http://schemas.microsoft.com/office/drawing/2014/chart" uri="{C3380CC4-5D6E-409C-BE32-E72D297353CC}">
              <c16:uniqueId val="{00000003-207F-41DD-A1DB-4078632741E4}"/>
            </c:ext>
          </c:extLst>
        </c:ser>
        <c:ser>
          <c:idx val="3"/>
          <c:order val="3"/>
          <c:spPr>
            <a:solidFill>
              <a:srgbClr val="00B0F0"/>
            </a:solidFill>
            <a:ln>
              <a:solidFill>
                <a:schemeClr val="bg1"/>
              </a:solidFill>
            </a:ln>
            <a:effectLst/>
          </c:spPr>
          <c:invertIfNegative val="0"/>
          <c:dLbls>
            <c:dLbl>
              <c:idx val="0"/>
              <c:numFmt formatCode="0%;\-0%;&quot;&quot;" sourceLinked="0"/>
              <c:spPr>
                <a:noFill/>
                <a:ln>
                  <a:noFill/>
                </a:ln>
                <a:effectLst/>
              </c:spPr>
              <c:txPr>
                <a:bodyPr rot="0" spcFirstLastPara="1" vertOverflow="ellipsis" vert="horz" wrap="none" anchor="ctr" anchorCtr="0"/>
                <a:lstStyle/>
                <a:p>
                  <a:pPr algn="ctr">
                    <a:defRPr lang="en-US" sz="800" b="0" i="0" u="none" strike="noStrike" kern="1200" baseline="0">
                      <a:solidFill>
                        <a:schemeClr val="bg1"/>
                      </a:solidFill>
                      <a:latin typeface="Nunito Black" pitchFamily="2" charset="0"/>
                      <a:ea typeface="+mn-ea"/>
                      <a:cs typeface="+mn-cs"/>
                    </a:defRPr>
                  </a:pPr>
                  <a:endParaRPr lang="nl-BE"/>
                </a:p>
              </c:txPr>
              <c:dLblPos val="ct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4-207F-41DD-A1DB-4078632741E4}"/>
                </c:ext>
              </c:extLst>
            </c:dLbl>
            <c:numFmt formatCode="0%;\-0%;&quot;&quot;" sourceLinked="0"/>
            <c:spPr>
              <a:noFill/>
              <a:ln>
                <a:noFill/>
              </a:ln>
              <a:effectLst/>
            </c:spPr>
            <c:txPr>
              <a:bodyPr rot="0" spcFirstLastPara="1" vertOverflow="ellipsis" vert="horz" wrap="none" anchor="ctr" anchorCtr="0"/>
              <a:lstStyle/>
              <a:p>
                <a:pPr algn="ctr">
                  <a:defRPr lang="en-US" sz="800" b="0" i="0" u="none" strike="noStrike" kern="1200" baseline="0">
                    <a:solidFill>
                      <a:schemeClr val="bg1"/>
                    </a:solidFill>
                    <a:latin typeface="Nunito Black" pitchFamily="2" charset="0"/>
                    <a:ea typeface="+mn-ea"/>
                    <a:cs typeface="+mn-cs"/>
                  </a:defRPr>
                </a:pPr>
                <a:endParaRPr lang="nl-B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 Data Medewerkers'!$M$11</c:f>
              <c:strCache>
                <c:ptCount val="1"/>
                <c:pt idx="0">
                  <c:v>2027
Ambitie</c:v>
                </c:pt>
              </c:strCache>
            </c:strRef>
          </c:cat>
          <c:val>
            <c:numRef>
              <c:f>'3. Data Medewerkers'!$M$17</c:f>
              <c:numCache>
                <c:formatCode>0%</c:formatCode>
                <c:ptCount val="1"/>
              </c:numCache>
            </c:numRef>
          </c:val>
          <c:extLst>
            <c:ext xmlns:c16="http://schemas.microsoft.com/office/drawing/2014/chart" uri="{C3380CC4-5D6E-409C-BE32-E72D297353CC}">
              <c16:uniqueId val="{00000005-207F-41DD-A1DB-4078632741E4}"/>
            </c:ext>
          </c:extLst>
        </c:ser>
        <c:ser>
          <c:idx val="4"/>
          <c:order val="4"/>
          <c:spPr>
            <a:solidFill>
              <a:schemeClr val="accent5"/>
            </a:solidFill>
            <a:ln>
              <a:solidFill>
                <a:schemeClr val="bg1"/>
              </a:solidFill>
            </a:ln>
            <a:effectLst/>
          </c:spPr>
          <c:invertIfNegative val="0"/>
          <c:dLbls>
            <c:numFmt formatCode="0%;\-0%;&quot;&quot;" sourceLinked="0"/>
            <c:spPr>
              <a:noFill/>
              <a:ln>
                <a:noFill/>
              </a:ln>
              <a:effectLst/>
            </c:spPr>
            <c:txPr>
              <a:bodyPr rot="0" spcFirstLastPara="1" vertOverflow="ellipsis" vert="horz" wrap="none" anchor="ctr" anchorCtr="0"/>
              <a:lstStyle/>
              <a:p>
                <a:pPr algn="ctr">
                  <a:defRPr lang="en-US" sz="800" b="1" i="0" u="none" strike="noStrike" kern="1200" baseline="0">
                    <a:solidFill>
                      <a:schemeClr val="bg1"/>
                    </a:solidFill>
                    <a:latin typeface="Nunito ExtraBold" pitchFamily="2" charset="0"/>
                    <a:ea typeface="+mn-ea"/>
                    <a:cs typeface="+mn-cs"/>
                  </a:defRPr>
                </a:pPr>
                <a:endParaRPr lang="nl-BE"/>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strRef>
              <c:f>'3. Data Medewerkers'!$M$11</c:f>
              <c:strCache>
                <c:ptCount val="1"/>
                <c:pt idx="0">
                  <c:v>2027
Ambitie</c:v>
                </c:pt>
              </c:strCache>
            </c:strRef>
          </c:cat>
          <c:val>
            <c:numRef>
              <c:f>'3. Data Medewerkers'!$M$18</c:f>
              <c:numCache>
                <c:formatCode>0%</c:formatCode>
                <c:ptCount val="1"/>
              </c:numCache>
            </c:numRef>
          </c:val>
          <c:extLst>
            <c:ext xmlns:c16="http://schemas.microsoft.com/office/drawing/2014/chart" uri="{C3380CC4-5D6E-409C-BE32-E72D297353CC}">
              <c16:uniqueId val="{00000006-207F-41DD-A1DB-4078632741E4}"/>
            </c:ext>
          </c:extLst>
        </c:ser>
        <c:ser>
          <c:idx val="5"/>
          <c:order val="5"/>
          <c:spPr>
            <a:solidFill>
              <a:schemeClr val="accent6"/>
            </a:solidFill>
            <a:ln>
              <a:solidFill>
                <a:schemeClr val="bg1"/>
              </a:solidFill>
            </a:ln>
            <a:effectLst/>
          </c:spPr>
          <c:invertIfNegative val="0"/>
          <c:dLbls>
            <c:numFmt formatCode="0%;\-0%;&quot;&quot;" sourceLinked="0"/>
            <c:spPr>
              <a:noFill/>
              <a:ln>
                <a:noFill/>
              </a:ln>
              <a:effectLst/>
            </c:spPr>
            <c:txPr>
              <a:bodyPr rot="0" spcFirstLastPara="1" vertOverflow="overflow" horzOverflow="overflow" vert="horz" wrap="none" anchor="ctr" anchorCtr="0">
                <a:spAutoFit/>
              </a:bodyPr>
              <a:lstStyle/>
              <a:p>
                <a:pPr algn="ctr">
                  <a:defRPr lang="en-US" sz="800" b="0" i="0" u="none" strike="noStrike" kern="1200" baseline="0">
                    <a:solidFill>
                      <a:schemeClr val="bg1"/>
                    </a:solidFill>
                    <a:latin typeface="Nunito Black" pitchFamily="2" charset="0"/>
                    <a:ea typeface="+mn-ea"/>
                    <a:cs typeface="+mn-cs"/>
                  </a:defRPr>
                </a:pPr>
                <a:endParaRPr lang="nl-BE"/>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strRef>
              <c:f>'3. Data Medewerkers'!$M$11</c:f>
              <c:strCache>
                <c:ptCount val="1"/>
                <c:pt idx="0">
                  <c:v>2027
Ambitie</c:v>
                </c:pt>
              </c:strCache>
            </c:strRef>
          </c:cat>
          <c:val>
            <c:numRef>
              <c:f>'3. Data Medewerkers'!$M$19</c:f>
              <c:numCache>
                <c:formatCode>0%</c:formatCode>
                <c:ptCount val="1"/>
              </c:numCache>
            </c:numRef>
          </c:val>
          <c:extLst>
            <c:ext xmlns:c16="http://schemas.microsoft.com/office/drawing/2014/chart" uri="{C3380CC4-5D6E-409C-BE32-E72D297353CC}">
              <c16:uniqueId val="{00000007-207F-41DD-A1DB-4078632741E4}"/>
            </c:ext>
          </c:extLst>
        </c:ser>
        <c:ser>
          <c:idx val="6"/>
          <c:order val="6"/>
          <c:spPr>
            <a:solidFill>
              <a:srgbClr val="408537"/>
            </a:solidFill>
            <a:ln>
              <a:solidFill>
                <a:schemeClr val="bg1">
                  <a:lumMod val="95000"/>
                </a:schemeClr>
              </a:solidFill>
            </a:ln>
            <a:effectLst/>
          </c:spPr>
          <c:invertIfNegative val="0"/>
          <c:dPt>
            <c:idx val="0"/>
            <c:invertIfNegative val="0"/>
            <c:bubble3D val="0"/>
            <c:spPr>
              <a:solidFill>
                <a:srgbClr val="408537"/>
              </a:solidFill>
              <a:ln>
                <a:solidFill>
                  <a:schemeClr val="bg1"/>
                </a:solidFill>
              </a:ln>
              <a:effectLst/>
            </c:spPr>
            <c:extLst>
              <c:ext xmlns:c16="http://schemas.microsoft.com/office/drawing/2014/chart" uri="{C3380CC4-5D6E-409C-BE32-E72D297353CC}">
                <c16:uniqueId val="{00000002-6301-495B-9F44-45F7D42EBC52}"/>
              </c:ext>
            </c:extLst>
          </c:dPt>
          <c:dLbls>
            <c:numFmt formatCode="0%;\-0%;&quot;&quot;" sourceLinked="0"/>
            <c:spPr>
              <a:noFill/>
              <a:ln>
                <a:noFill/>
              </a:ln>
              <a:effectLst/>
            </c:spPr>
            <c:txPr>
              <a:bodyPr rot="0" spcFirstLastPara="1" vertOverflow="overflow" horzOverflow="overflow" vert="horz" wrap="none" anchor="ctr" anchorCtr="0">
                <a:spAutoFit/>
              </a:bodyPr>
              <a:lstStyle/>
              <a:p>
                <a:pPr algn="ctr">
                  <a:defRPr lang="en-US" sz="800" b="0" i="0" u="none" strike="noStrike" kern="1200" baseline="0">
                    <a:solidFill>
                      <a:schemeClr val="bg1"/>
                    </a:solidFill>
                    <a:latin typeface="Nunito Black" pitchFamily="2" charset="0"/>
                    <a:ea typeface="+mn-ea"/>
                    <a:cs typeface="+mn-cs"/>
                  </a:defRPr>
                </a:pPr>
                <a:endParaRPr lang="nl-BE"/>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strRef>
              <c:f>'3. Data Medewerkers'!$M$11</c:f>
              <c:strCache>
                <c:ptCount val="1"/>
                <c:pt idx="0">
                  <c:v>2027
Ambitie</c:v>
                </c:pt>
              </c:strCache>
            </c:strRef>
          </c:cat>
          <c:val>
            <c:numRef>
              <c:f>'3. Data Medewerkers'!$M$20</c:f>
              <c:numCache>
                <c:formatCode>0%</c:formatCode>
                <c:ptCount val="1"/>
              </c:numCache>
            </c:numRef>
          </c:val>
          <c:extLst>
            <c:ext xmlns:c16="http://schemas.microsoft.com/office/drawing/2014/chart" uri="{C3380CC4-5D6E-409C-BE32-E72D297353CC}">
              <c16:uniqueId val="{00000008-207F-41DD-A1DB-4078632741E4}"/>
            </c:ext>
          </c:extLst>
        </c:ser>
        <c:ser>
          <c:idx val="7"/>
          <c:order val="7"/>
          <c:spPr>
            <a:solidFill>
              <a:srgbClr val="77C46E"/>
            </a:solidFill>
            <a:ln>
              <a:solidFill>
                <a:schemeClr val="bg1"/>
              </a:solidFill>
            </a:ln>
            <a:effectLst/>
          </c:spPr>
          <c:invertIfNegative val="0"/>
          <c:dLbls>
            <c:numFmt formatCode="0%;\-0%;&quot;&quot;" sourceLinked="0"/>
            <c:spPr>
              <a:noFill/>
              <a:ln>
                <a:noFill/>
              </a:ln>
              <a:effectLst/>
            </c:spPr>
            <c:txPr>
              <a:bodyPr rot="0" spcFirstLastPara="1" vertOverflow="overflow" horzOverflow="overflow" vert="horz" wrap="none" lIns="0" tIns="0" rIns="0" bIns="0" anchor="ctr" anchorCtr="0">
                <a:spAutoFit/>
              </a:bodyPr>
              <a:lstStyle/>
              <a:p>
                <a:pPr algn="ctr">
                  <a:defRPr lang="en-US" sz="800" b="0" i="0" u="none" strike="noStrike" kern="1200" baseline="0">
                    <a:solidFill>
                      <a:schemeClr val="bg1"/>
                    </a:solidFill>
                    <a:latin typeface="Nunito Black" pitchFamily="2" charset="0"/>
                    <a:ea typeface="+mn-ea"/>
                    <a:cs typeface="+mn-cs"/>
                  </a:defRPr>
                </a:pPr>
                <a:endParaRPr lang="nl-BE"/>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strRef>
              <c:f>'3. Data Medewerkers'!$M$11</c:f>
              <c:strCache>
                <c:ptCount val="1"/>
                <c:pt idx="0">
                  <c:v>2027
Ambitie</c:v>
                </c:pt>
              </c:strCache>
            </c:strRef>
          </c:cat>
          <c:val>
            <c:numRef>
              <c:f>'3. Data Medewerkers'!$M$21</c:f>
              <c:numCache>
                <c:formatCode>0%</c:formatCode>
                <c:ptCount val="1"/>
              </c:numCache>
            </c:numRef>
          </c:val>
          <c:extLst>
            <c:ext xmlns:c16="http://schemas.microsoft.com/office/drawing/2014/chart" uri="{C3380CC4-5D6E-409C-BE32-E72D297353CC}">
              <c16:uniqueId val="{00000009-207F-41DD-A1DB-4078632741E4}"/>
            </c:ext>
          </c:extLst>
        </c:ser>
        <c:ser>
          <c:idx val="8"/>
          <c:order val="8"/>
          <c:spPr>
            <a:solidFill>
              <a:srgbClr val="BCE2B8"/>
            </a:solidFill>
            <a:ln w="9525">
              <a:solidFill>
                <a:schemeClr val="bg1"/>
              </a:solidFill>
            </a:ln>
            <a:effectLst/>
          </c:spPr>
          <c:invertIfNegative val="0"/>
          <c:dLbls>
            <c:numFmt formatCode="0%;\-0%;&quot;&quot;" sourceLinked="0"/>
            <c:spPr>
              <a:noFill/>
              <a:ln>
                <a:noFill/>
              </a:ln>
              <a:effectLst/>
            </c:spPr>
            <c:txPr>
              <a:bodyPr rot="0" spcFirstLastPara="1" vertOverflow="overflow" horzOverflow="overflow" vert="horz" wrap="none" lIns="0" tIns="0" rIns="0" bIns="0" anchor="ctr" anchorCtr="0">
                <a:spAutoFit/>
              </a:bodyPr>
              <a:lstStyle/>
              <a:p>
                <a:pPr algn="ctr">
                  <a:defRPr lang="en-US" sz="800" b="1" i="0" u="none" strike="noStrike" kern="1200" baseline="0">
                    <a:solidFill>
                      <a:schemeClr val="bg1"/>
                    </a:solidFill>
                    <a:latin typeface="Nunito ExtraBold" pitchFamily="2" charset="0"/>
                    <a:ea typeface="+mn-ea"/>
                    <a:cs typeface="+mn-cs"/>
                  </a:defRPr>
                </a:pPr>
                <a:endParaRPr lang="nl-BE"/>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strRef>
              <c:f>'3. Data Medewerkers'!$M$11</c:f>
              <c:strCache>
                <c:ptCount val="1"/>
                <c:pt idx="0">
                  <c:v>2027
Ambitie</c:v>
                </c:pt>
              </c:strCache>
            </c:strRef>
          </c:cat>
          <c:val>
            <c:numRef>
              <c:f>'3. Data Medewerkers'!$M$22</c:f>
              <c:numCache>
                <c:formatCode>0%</c:formatCode>
                <c:ptCount val="1"/>
              </c:numCache>
            </c:numRef>
          </c:val>
          <c:extLst>
            <c:ext xmlns:c16="http://schemas.microsoft.com/office/drawing/2014/chart" uri="{C3380CC4-5D6E-409C-BE32-E72D297353CC}">
              <c16:uniqueId val="{0000000A-207F-41DD-A1DB-4078632741E4}"/>
            </c:ext>
          </c:extLst>
        </c:ser>
        <c:ser>
          <c:idx val="9"/>
          <c:order val="9"/>
          <c:spPr>
            <a:solidFill>
              <a:srgbClr val="BFBFBF"/>
            </a:solidFill>
            <a:ln>
              <a:solidFill>
                <a:schemeClr val="bg1"/>
              </a:solidFill>
            </a:ln>
            <a:effectLst/>
          </c:spPr>
          <c:invertIfNegative val="0"/>
          <c:dLbls>
            <c:dLbl>
              <c:idx val="0"/>
              <c:numFmt formatCode="0%;\-0%;&quot;&quot;" sourceLinked="0"/>
              <c:spPr>
                <a:noFill/>
                <a:ln>
                  <a:noFill/>
                </a:ln>
                <a:effectLst/>
              </c:spPr>
              <c:txPr>
                <a:bodyPr wrap="square" lIns="38100" tIns="19050" rIns="38100" bIns="19050" anchor="ctr" anchorCtr="0">
                  <a:noAutofit/>
                </a:bodyPr>
                <a:lstStyle/>
                <a:p>
                  <a:pPr algn="ctr">
                    <a:defRPr lang="en-US" sz="800" b="1" i="0" u="none" strike="noStrike" kern="1200" baseline="0">
                      <a:solidFill>
                        <a:schemeClr val="bg1"/>
                      </a:solidFill>
                      <a:latin typeface="Nunito ExtraBold" pitchFamily="2" charset="0"/>
                      <a:ea typeface="+mn-ea"/>
                      <a:cs typeface="+mn-cs"/>
                    </a:defRPr>
                  </a:pPr>
                  <a:endParaRPr lang="nl-BE"/>
                </a:p>
              </c:txPr>
              <c:dLblPos val="ctr"/>
              <c:showLegendKey val="0"/>
              <c:showVal val="1"/>
              <c:showCatName val="0"/>
              <c:showSerName val="0"/>
              <c:showPercent val="0"/>
              <c:showBubbleSize val="0"/>
              <c:extLst>
                <c:ext xmlns:c15="http://schemas.microsoft.com/office/drawing/2012/chart" uri="{CE6537A1-D6FC-4f65-9D91-7224C49458BB}">
                  <c15:layout>
                    <c:manualLayout>
                      <c:w val="0.3538327437580906"/>
                      <c:h val="7.115246540537247E-2"/>
                    </c:manualLayout>
                  </c15:layout>
                </c:ext>
                <c:ext xmlns:c16="http://schemas.microsoft.com/office/drawing/2014/chart" uri="{C3380CC4-5D6E-409C-BE32-E72D297353CC}">
                  <c16:uniqueId val="{00000005-92CB-48F5-8625-0AEE46BA80BB}"/>
                </c:ext>
              </c:extLst>
            </c:dLbl>
            <c:numFmt formatCode="0%;\-0%;&quot;&quot;" sourceLinked="0"/>
            <c:spPr>
              <a:noFill/>
              <a:ln>
                <a:noFill/>
              </a:ln>
              <a:effectLst/>
            </c:spPr>
            <c:txPr>
              <a:bodyPr wrap="square" lIns="38100" tIns="19050" rIns="38100" bIns="19050" anchor="ctr" anchorCtr="0">
                <a:spAutoFit/>
              </a:bodyPr>
              <a:lstStyle/>
              <a:p>
                <a:pPr algn="ctr">
                  <a:defRPr lang="en-US" sz="800" b="1" i="0" u="none" strike="noStrike" kern="1200" baseline="0">
                    <a:solidFill>
                      <a:schemeClr val="bg1"/>
                    </a:solidFill>
                    <a:latin typeface="Nunito ExtraBold" pitchFamily="2" charset="0"/>
                    <a:ea typeface="+mn-ea"/>
                    <a:cs typeface="+mn-cs"/>
                  </a:defRPr>
                </a:pPr>
                <a:endParaRPr lang="nl-BE"/>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 Data Medewerkers'!$M$11</c:f>
              <c:strCache>
                <c:ptCount val="1"/>
                <c:pt idx="0">
                  <c:v>2027
Ambitie</c:v>
                </c:pt>
              </c:strCache>
            </c:strRef>
          </c:cat>
          <c:val>
            <c:numRef>
              <c:f>'3. Data Medewerkers'!$M$23</c:f>
              <c:numCache>
                <c:formatCode>0%</c:formatCode>
                <c:ptCount val="1"/>
              </c:numCache>
            </c:numRef>
          </c:val>
          <c:extLst xmlns:c15="http://schemas.microsoft.com/office/drawing/2012/chart">
            <c:ext xmlns:c16="http://schemas.microsoft.com/office/drawing/2014/chart" uri="{C3380CC4-5D6E-409C-BE32-E72D297353CC}">
              <c16:uniqueId val="{0000000B-207F-41DD-A1DB-4078632741E4}"/>
            </c:ext>
          </c:extLst>
        </c:ser>
        <c:dLbls>
          <c:showLegendKey val="0"/>
          <c:showVal val="0"/>
          <c:showCatName val="0"/>
          <c:showSerName val="0"/>
          <c:showPercent val="0"/>
          <c:showBubbleSize val="0"/>
        </c:dLbls>
        <c:gapWidth val="180"/>
        <c:overlap val="100"/>
        <c:axId val="714203071"/>
        <c:axId val="1077504527"/>
      </c:barChart>
      <c:catAx>
        <c:axId val="1846001775"/>
        <c:scaling>
          <c:orientation val="minMax"/>
        </c:scaling>
        <c:delete val="0"/>
        <c:axPos val="b"/>
        <c:numFmt formatCode="General" sourceLinked="0"/>
        <c:majorTickMark val="out"/>
        <c:minorTickMark val="none"/>
        <c:tickLblPos val="nextTo"/>
        <c:spPr>
          <a:noFill/>
          <a:ln w="9525" cap="flat" cmpd="sng" algn="ctr">
            <a:noFill/>
            <a:round/>
          </a:ln>
          <a:effectLst/>
        </c:spPr>
        <c:txPr>
          <a:bodyPr rot="-60000000" spcFirstLastPara="1" vertOverflow="ellipsis" vert="horz" wrap="square" anchor="ctr" anchorCtr="1"/>
          <a:lstStyle/>
          <a:p>
            <a:pPr>
              <a:defRPr lang="en-US" sz="1050" b="1" i="0" u="none" strike="noStrike" kern="1200" baseline="0">
                <a:solidFill>
                  <a:schemeClr val="tx1">
                    <a:lumMod val="75000"/>
                    <a:lumOff val="25000"/>
                  </a:schemeClr>
                </a:solidFill>
                <a:latin typeface="Nunito Black" pitchFamily="2" charset="0"/>
                <a:ea typeface="+mn-ea"/>
                <a:cs typeface="+mn-cs"/>
              </a:defRPr>
            </a:pPr>
            <a:endParaRPr lang="nl-BE"/>
          </a:p>
        </c:txPr>
        <c:crossAx val="1713854543"/>
        <c:crosses val="autoZero"/>
        <c:auto val="1"/>
        <c:lblAlgn val="ctr"/>
        <c:lblOffset val="100"/>
        <c:noMultiLvlLbl val="0"/>
      </c:catAx>
      <c:valAx>
        <c:axId val="1713854543"/>
        <c:scaling>
          <c:orientation val="minMax"/>
        </c:scaling>
        <c:delete val="1"/>
        <c:axPos val="l"/>
        <c:majorGridlines>
          <c:spPr>
            <a:ln w="9525" cap="flat" cmpd="sng" algn="ctr">
              <a:solidFill>
                <a:schemeClr val="bg1">
                  <a:lumMod val="95000"/>
                </a:schemeClr>
              </a:solidFill>
              <a:round/>
            </a:ln>
            <a:effectLst/>
          </c:spPr>
        </c:majorGridlines>
        <c:numFmt formatCode="0%" sourceLinked="1"/>
        <c:majorTickMark val="out"/>
        <c:minorTickMark val="none"/>
        <c:tickLblPos val="nextTo"/>
        <c:crossAx val="1846001775"/>
        <c:crosses val="autoZero"/>
        <c:crossBetween val="between"/>
        <c:majorUnit val="0.2"/>
      </c:valAx>
      <c:valAx>
        <c:axId val="1077504527"/>
        <c:scaling>
          <c:orientation val="minMax"/>
        </c:scaling>
        <c:delete val="0"/>
        <c:axPos val="r"/>
        <c:numFmt formatCode="0%" sourceLinked="1"/>
        <c:majorTickMark val="none"/>
        <c:minorTickMark val="none"/>
        <c:tickLblPos val="none"/>
        <c:spPr>
          <a:ln>
            <a:noFill/>
          </a:ln>
        </c:spPr>
        <c:crossAx val="714203071"/>
        <c:crosses val="max"/>
        <c:crossBetween val="between"/>
        <c:minorUnit val="0.2"/>
      </c:valAx>
      <c:catAx>
        <c:axId val="714203071"/>
        <c:scaling>
          <c:orientation val="minMax"/>
        </c:scaling>
        <c:delete val="1"/>
        <c:axPos val="b"/>
        <c:numFmt formatCode="General" sourceLinked="1"/>
        <c:majorTickMark val="out"/>
        <c:minorTickMark val="none"/>
        <c:tickLblPos val="nextTo"/>
        <c:crossAx val="1077504527"/>
        <c:crosses val="autoZero"/>
        <c:auto val="1"/>
        <c:lblAlgn val="ctr"/>
        <c:lblOffset val="100"/>
        <c:noMultiLvlLbl val="0"/>
      </c:catAx>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lgn="ctr">
        <a:defRPr lang="en-US" sz="900" b="0" i="0" u="none" strike="noStrike" kern="1200" baseline="0">
          <a:solidFill>
            <a:schemeClr val="tx1">
              <a:lumMod val="75000"/>
              <a:lumOff val="25000"/>
            </a:schemeClr>
          </a:solidFill>
          <a:latin typeface="Nunito" pitchFamily="2" charset="0"/>
          <a:ea typeface="+mn-ea"/>
          <a:cs typeface="+mn-cs"/>
        </a:defRPr>
      </a:pPr>
      <a:endParaRPr lang="nl-BE"/>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263786422494036"/>
          <c:y val="3.927094479043778E-2"/>
          <c:w val="0.69350999394306478"/>
          <c:h val="0.9214581104191244"/>
        </c:manualLayout>
      </c:layout>
      <c:doughnutChart>
        <c:varyColors val="1"/>
        <c:ser>
          <c:idx val="0"/>
          <c:order val="0"/>
          <c:tx>
            <c:strRef>
              <c:f>'4. Data LeerlingenStudenten'!$C$30</c:f>
              <c:strCache>
                <c:ptCount val="1"/>
                <c:pt idx="0">
                  <c:v>2023</c:v>
                </c:pt>
              </c:strCache>
            </c:strRef>
          </c:tx>
          <c:spPr>
            <a:ln w="9525"/>
          </c:spPr>
          <c:dPt>
            <c:idx val="0"/>
            <c:bubble3D val="0"/>
            <c:spPr>
              <a:solidFill>
                <a:srgbClr val="C00000"/>
              </a:solidFill>
              <a:ln w="9525">
                <a:solidFill>
                  <a:schemeClr val="lt1"/>
                </a:solidFill>
              </a:ln>
              <a:effectLst/>
            </c:spPr>
            <c:extLst>
              <c:ext xmlns:c16="http://schemas.microsoft.com/office/drawing/2014/chart" uri="{C3380CC4-5D6E-409C-BE32-E72D297353CC}">
                <c16:uniqueId val="{00000001-6855-44E7-B763-BFA730956D39}"/>
              </c:ext>
            </c:extLst>
          </c:dPt>
          <c:dPt>
            <c:idx val="1"/>
            <c:bubble3D val="0"/>
            <c:spPr>
              <a:solidFill>
                <a:srgbClr val="F6B13F"/>
              </a:solidFill>
              <a:ln w="9525">
                <a:solidFill>
                  <a:schemeClr val="lt1"/>
                </a:solidFill>
              </a:ln>
              <a:effectLst/>
            </c:spPr>
            <c:extLst>
              <c:ext xmlns:c16="http://schemas.microsoft.com/office/drawing/2014/chart" uri="{C3380CC4-5D6E-409C-BE32-E72D297353CC}">
                <c16:uniqueId val="{00000003-6855-44E7-B763-BFA730956D39}"/>
              </c:ext>
            </c:extLst>
          </c:dPt>
          <c:dPt>
            <c:idx val="2"/>
            <c:bubble3D val="0"/>
            <c:spPr>
              <a:solidFill>
                <a:srgbClr val="FF8080"/>
              </a:solidFill>
              <a:ln w="9525">
                <a:solidFill>
                  <a:schemeClr val="lt1"/>
                </a:solidFill>
              </a:ln>
              <a:effectLst/>
            </c:spPr>
            <c:extLst>
              <c:ext xmlns:c16="http://schemas.microsoft.com/office/drawing/2014/chart" uri="{C3380CC4-5D6E-409C-BE32-E72D297353CC}">
                <c16:uniqueId val="{00000005-6855-44E7-B763-BFA730956D39}"/>
              </c:ext>
            </c:extLst>
          </c:dPt>
          <c:dPt>
            <c:idx val="3"/>
            <c:bubble3D val="0"/>
            <c:spPr>
              <a:solidFill>
                <a:srgbClr val="00B0F0"/>
              </a:solidFill>
              <a:ln w="9525">
                <a:solidFill>
                  <a:schemeClr val="lt1"/>
                </a:solidFill>
              </a:ln>
              <a:effectLst/>
            </c:spPr>
            <c:extLst>
              <c:ext xmlns:c16="http://schemas.microsoft.com/office/drawing/2014/chart" uri="{C3380CC4-5D6E-409C-BE32-E72D297353CC}">
                <c16:uniqueId val="{00000007-6855-44E7-B763-BFA730956D39}"/>
              </c:ext>
            </c:extLst>
          </c:dPt>
          <c:dPt>
            <c:idx val="4"/>
            <c:bubble3D val="0"/>
            <c:spPr>
              <a:solidFill>
                <a:srgbClr val="002060"/>
              </a:solidFill>
              <a:ln w="9525">
                <a:solidFill>
                  <a:schemeClr val="lt1"/>
                </a:solidFill>
              </a:ln>
              <a:effectLst/>
            </c:spPr>
            <c:extLst>
              <c:ext xmlns:c16="http://schemas.microsoft.com/office/drawing/2014/chart" uri="{C3380CC4-5D6E-409C-BE32-E72D297353CC}">
                <c16:uniqueId val="{00000009-6855-44E7-B763-BFA730956D39}"/>
              </c:ext>
            </c:extLst>
          </c:dPt>
          <c:dPt>
            <c:idx val="5"/>
            <c:bubble3D val="0"/>
            <c:spPr>
              <a:solidFill>
                <a:srgbClr val="466A68"/>
              </a:solidFill>
              <a:ln w="9525">
                <a:solidFill>
                  <a:schemeClr val="lt1"/>
                </a:solidFill>
              </a:ln>
              <a:effectLst/>
            </c:spPr>
            <c:extLst>
              <c:ext xmlns:c16="http://schemas.microsoft.com/office/drawing/2014/chart" uri="{C3380CC4-5D6E-409C-BE32-E72D297353CC}">
                <c16:uniqueId val="{0000000B-6855-44E7-B763-BFA730956D39}"/>
              </c:ext>
            </c:extLst>
          </c:dPt>
          <c:dPt>
            <c:idx val="6"/>
            <c:bubble3D val="0"/>
            <c:spPr>
              <a:solidFill>
                <a:srgbClr val="3A7831"/>
              </a:solidFill>
              <a:ln w="9525">
                <a:solidFill>
                  <a:schemeClr val="lt1"/>
                </a:solidFill>
              </a:ln>
              <a:effectLst/>
            </c:spPr>
            <c:extLst>
              <c:ext xmlns:c16="http://schemas.microsoft.com/office/drawing/2014/chart" uri="{C3380CC4-5D6E-409C-BE32-E72D297353CC}">
                <c16:uniqueId val="{0000000D-6855-44E7-B763-BFA730956D39}"/>
              </c:ext>
            </c:extLst>
          </c:dPt>
          <c:dPt>
            <c:idx val="7"/>
            <c:bubble3D val="0"/>
            <c:spPr>
              <a:solidFill>
                <a:srgbClr val="6ABD5F"/>
              </a:solidFill>
              <a:ln w="9525">
                <a:solidFill>
                  <a:schemeClr val="lt1"/>
                </a:solidFill>
              </a:ln>
              <a:effectLst/>
            </c:spPr>
            <c:extLst>
              <c:ext xmlns:c16="http://schemas.microsoft.com/office/drawing/2014/chart" uri="{C3380CC4-5D6E-409C-BE32-E72D297353CC}">
                <c16:uniqueId val="{0000000F-6855-44E7-B763-BFA730956D39}"/>
              </c:ext>
            </c:extLst>
          </c:dPt>
          <c:dPt>
            <c:idx val="8"/>
            <c:bubble3D val="0"/>
            <c:spPr>
              <a:solidFill>
                <a:srgbClr val="BCE2B8"/>
              </a:solidFill>
              <a:ln w="9525">
                <a:solidFill>
                  <a:schemeClr val="lt1"/>
                </a:solidFill>
              </a:ln>
              <a:effectLst/>
            </c:spPr>
            <c:extLst>
              <c:ext xmlns:c16="http://schemas.microsoft.com/office/drawing/2014/chart" uri="{C3380CC4-5D6E-409C-BE32-E72D297353CC}">
                <c16:uniqueId val="{00000011-6855-44E7-B763-BFA730956D39}"/>
              </c:ext>
            </c:extLst>
          </c:dPt>
          <c:dPt>
            <c:idx val="9"/>
            <c:bubble3D val="0"/>
            <c:spPr>
              <a:solidFill>
                <a:srgbClr val="BF8A55"/>
              </a:solidFill>
              <a:ln w="9525">
                <a:solidFill>
                  <a:schemeClr val="lt1"/>
                </a:solidFill>
              </a:ln>
              <a:effectLst/>
            </c:spPr>
            <c:extLst>
              <c:ext xmlns:c16="http://schemas.microsoft.com/office/drawing/2014/chart" uri="{C3380CC4-5D6E-409C-BE32-E72D297353CC}">
                <c16:uniqueId val="{00000013-6855-44E7-B763-BFA730956D39}"/>
              </c:ext>
            </c:extLst>
          </c:dPt>
          <c:dPt>
            <c:idx val="10"/>
            <c:bubble3D val="0"/>
            <c:spPr>
              <a:solidFill>
                <a:srgbClr val="BFBFBF"/>
              </a:solidFill>
              <a:ln w="9525">
                <a:solidFill>
                  <a:schemeClr val="lt1"/>
                </a:solidFill>
              </a:ln>
              <a:effectLst/>
            </c:spPr>
            <c:extLst>
              <c:ext xmlns:c16="http://schemas.microsoft.com/office/drawing/2014/chart" uri="{C3380CC4-5D6E-409C-BE32-E72D297353CC}">
                <c16:uniqueId val="{00000015-5063-40BF-9C2D-F9860A837B73}"/>
              </c:ext>
            </c:extLst>
          </c:dPt>
          <c:dLbls>
            <c:numFmt formatCode="0%;\-0%;&quot;&quot;"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Nunito Black" pitchFamily="2" charset="0"/>
                    <a:ea typeface="+mn-ea"/>
                    <a:cs typeface="+mn-cs"/>
                  </a:defRPr>
                </a:pPr>
                <a:endParaRPr lang="nl-BE"/>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'4. Data LeerlingenStudenten'!$B$31:$B$41</c:f>
              <c:strCache>
                <c:ptCount val="11"/>
                <c:pt idx="0">
                  <c:v>Auto</c:v>
                </c:pt>
                <c:pt idx="1">
                  <c:v>Motor-/bromfiets</c:v>
                </c:pt>
                <c:pt idx="2">
                  <c:v>Carpool</c:v>
                </c:pt>
                <c:pt idx="3">
                  <c:v>Trein</c:v>
                </c:pt>
                <c:pt idx="4">
                  <c:v>Bus/tram</c:v>
                </c:pt>
                <c:pt idx="5">
                  <c:v>Speedpedelec</c:v>
                </c:pt>
                <c:pt idx="6">
                  <c:v>Elektrische fiets</c:v>
                </c:pt>
                <c:pt idx="7">
                  <c:v>Fiets</c:v>
                </c:pt>
                <c:pt idx="8">
                  <c:v>Te voet</c:v>
                </c:pt>
                <c:pt idx="9">
                  <c:v>Step</c:v>
                </c:pt>
                <c:pt idx="10">
                  <c:v>Andere</c:v>
                </c:pt>
              </c:strCache>
            </c:strRef>
          </c:cat>
          <c:val>
            <c:numRef>
              <c:f>'4. Data LeerlingenStudenten'!$C$31:$C$41</c:f>
              <c:numCache>
                <c:formatCode>General</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1C-6855-44E7-B763-BFA730956D39}"/>
            </c:ext>
          </c:extLst>
        </c:ser>
        <c:dLbls>
          <c:showLegendKey val="0"/>
          <c:showVal val="0"/>
          <c:showCatName val="0"/>
          <c:showSerName val="0"/>
          <c:showPercent val="0"/>
          <c:showBubbleSize val="0"/>
          <c:showLeaderLines val="1"/>
        </c:dLbls>
        <c:firstSliceAng val="0"/>
        <c:holeSize val="40"/>
      </c:doughnut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nl-BE"/>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2477682462397786E-2"/>
          <c:y val="8.5337491215623479E-2"/>
          <c:w val="0.90942756283114468"/>
          <c:h val="0.74027272627380325"/>
        </c:manualLayout>
      </c:layout>
      <c:barChart>
        <c:barDir val="col"/>
        <c:grouping val="percentStacked"/>
        <c:varyColors val="0"/>
        <c:ser>
          <c:idx val="10"/>
          <c:order val="11"/>
          <c:tx>
            <c:strRef>
              <c:f>'4. Data LeerlingenStudenten'!$B$26</c:f>
              <c:strCache>
                <c:ptCount val="1"/>
                <c:pt idx="0">
                  <c:v>Niet duurzaam %</c:v>
                </c:pt>
              </c:strCache>
            </c:strRef>
          </c:tx>
          <c:spPr>
            <a:solidFill>
              <a:schemeClr val="bg1"/>
            </a:solidFill>
            <a:ln>
              <a:solidFill>
                <a:schemeClr val="bg1"/>
              </a:solidFill>
            </a:ln>
            <a:effectLst/>
          </c:spPr>
          <c:invertIfNegative val="0"/>
          <c:dLbls>
            <c:delete val="1"/>
          </c:dLbls>
          <c:cat>
            <c:strRef>
              <c:f>'4. Data LeerlingenStudenten'!$C$12:$L$12</c:f>
              <c:strCache>
                <c:ptCount val="10"/>
                <c:pt idx="0">
                  <c:v>2021
n=0</c:v>
                </c:pt>
                <c:pt idx="1">
                  <c:v>2022
n=0</c:v>
                </c:pt>
                <c:pt idx="2">
                  <c:v>2023
n=0</c:v>
                </c:pt>
                <c:pt idx="3">
                  <c:v>2024
n=0</c:v>
                </c:pt>
                <c:pt idx="4">
                  <c:v>2025
n=0</c:v>
                </c:pt>
                <c:pt idx="5">
                  <c:v>2026
n=0</c:v>
                </c:pt>
                <c:pt idx="6">
                  <c:v>2027
n=0</c:v>
                </c:pt>
                <c:pt idx="7">
                  <c:v>2028
n=0</c:v>
                </c:pt>
                <c:pt idx="8">
                  <c:v>2029
n=0</c:v>
                </c:pt>
                <c:pt idx="9">
                  <c:v>2030
n=0</c:v>
                </c:pt>
              </c:strCache>
            </c:strRef>
          </c:cat>
          <c:val>
            <c:numRef>
              <c:f>'4. Data LeerlingenStudenten'!$C$26:$L$26</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9-6A41-477C-8A2B-8251BC0B18AB}"/>
            </c:ext>
          </c:extLst>
        </c:ser>
        <c:ser>
          <c:idx val="11"/>
          <c:order val="12"/>
          <c:tx>
            <c:strRef>
              <c:f>'4. Data LeerlingenStudenten'!$B$27</c:f>
              <c:strCache>
                <c:ptCount val="1"/>
                <c:pt idx="0">
                  <c:v>Duurzaam %</c:v>
                </c:pt>
              </c:strCache>
            </c:strRef>
          </c:tx>
          <c:spPr>
            <a:solidFill>
              <a:schemeClr val="accent1">
                <a:lumMod val="60000"/>
                <a:lumOff val="40000"/>
              </a:schemeClr>
            </a:solidFill>
            <a:ln>
              <a:noFill/>
            </a:ln>
            <a:effectLst/>
          </c:spPr>
          <c:invertIfNegative val="0"/>
          <c:dLbls>
            <c:dLbl>
              <c:idx val="0"/>
              <c:numFmt formatCode="0%;\-0%;&quot;&quot;" sourceLinked="0"/>
              <c:spPr>
                <a:noFill/>
                <a:ln>
                  <a:noFill/>
                </a:ln>
                <a:effectLst/>
              </c:spPr>
              <c:txPr>
                <a:bodyPr rot="0" spcFirstLastPara="1" vertOverflow="ellipsis" vert="horz" wrap="square" lIns="38100" tIns="19050" rIns="38100" bIns="19050" anchor="ctr" anchorCtr="0">
                  <a:noAutofit/>
                </a:bodyPr>
                <a:lstStyle/>
                <a:p>
                  <a:pPr algn="r">
                    <a:defRPr lang="en-US" sz="800" b="1" i="0" u="none" strike="noStrike" kern="1200" baseline="0">
                      <a:solidFill>
                        <a:schemeClr val="accent1">
                          <a:lumMod val="50000"/>
                        </a:schemeClr>
                      </a:solidFill>
                      <a:latin typeface="Nunito Black" pitchFamily="2" charset="0"/>
                      <a:ea typeface="+mn-ea"/>
                      <a:cs typeface="+mn-cs"/>
                    </a:defRPr>
                  </a:pPr>
                  <a:endParaRPr lang="nl-BE"/>
                </a:p>
              </c:txPr>
              <c:dLblPos val="inEnd"/>
              <c:showLegendKey val="0"/>
              <c:showVal val="1"/>
              <c:showCatName val="0"/>
              <c:showSerName val="0"/>
              <c:showPercent val="0"/>
              <c:showBubbleSize val="0"/>
              <c:extLst>
                <c:ext xmlns:c15="http://schemas.microsoft.com/office/drawing/2012/chart" uri="{CE6537A1-D6FC-4f65-9D91-7224C49458BB}">
                  <c15:layout>
                    <c:manualLayout>
                      <c:w val="8.9432630875157529E-2"/>
                      <c:h val="5.9653340424261826E-2"/>
                    </c:manualLayout>
                  </c15:layout>
                </c:ext>
                <c:ext xmlns:c16="http://schemas.microsoft.com/office/drawing/2014/chart" uri="{C3380CC4-5D6E-409C-BE32-E72D297353CC}">
                  <c16:uniqueId val="{0000000C-6A41-477C-8A2B-8251BC0B18AB}"/>
                </c:ext>
              </c:extLst>
            </c:dLbl>
            <c:dLbl>
              <c:idx val="1"/>
              <c:numFmt formatCode="0%;\-0%;&quot;&quot;" sourceLinked="0"/>
              <c:spPr>
                <a:noFill/>
                <a:ln>
                  <a:noFill/>
                </a:ln>
                <a:effectLst/>
              </c:spPr>
              <c:txPr>
                <a:bodyPr rot="0" spcFirstLastPara="1" vertOverflow="ellipsis" vert="horz" wrap="square" lIns="38100" tIns="19050" rIns="38100" bIns="19050" anchor="ctr" anchorCtr="0">
                  <a:noAutofit/>
                </a:bodyPr>
                <a:lstStyle/>
                <a:p>
                  <a:pPr algn="r">
                    <a:defRPr lang="en-US" sz="800" b="1" i="0" u="none" strike="noStrike" kern="1200" baseline="0">
                      <a:solidFill>
                        <a:schemeClr val="accent1">
                          <a:lumMod val="50000"/>
                        </a:schemeClr>
                      </a:solidFill>
                      <a:latin typeface="Nunito Black" pitchFamily="2" charset="0"/>
                      <a:ea typeface="+mn-ea"/>
                      <a:cs typeface="+mn-cs"/>
                    </a:defRPr>
                  </a:pPr>
                  <a:endParaRPr lang="nl-BE"/>
                </a:p>
              </c:txPr>
              <c:dLblPos val="inEnd"/>
              <c:showLegendKey val="0"/>
              <c:showVal val="1"/>
              <c:showCatName val="0"/>
              <c:showSerName val="0"/>
              <c:showPercent val="0"/>
              <c:showBubbleSize val="0"/>
              <c:extLst>
                <c:ext xmlns:c15="http://schemas.microsoft.com/office/drawing/2012/chart" uri="{CE6537A1-D6FC-4f65-9D91-7224C49458BB}">
                  <c15:layout>
                    <c:manualLayout>
                      <c:w val="8.9432630875157529E-2"/>
                      <c:h val="5.9653340424261826E-2"/>
                    </c:manualLayout>
                  </c15:layout>
                </c:ext>
                <c:ext xmlns:c16="http://schemas.microsoft.com/office/drawing/2014/chart" uri="{C3380CC4-5D6E-409C-BE32-E72D297353CC}">
                  <c16:uniqueId val="{0000000D-6A41-477C-8A2B-8251BC0B18AB}"/>
                </c:ext>
              </c:extLst>
            </c:dLbl>
            <c:dLbl>
              <c:idx val="2"/>
              <c:numFmt formatCode="0%;\-0%;&quot;&quot;" sourceLinked="0"/>
              <c:spPr>
                <a:noFill/>
                <a:ln>
                  <a:noFill/>
                </a:ln>
                <a:effectLst/>
              </c:spPr>
              <c:txPr>
                <a:bodyPr rot="0" spcFirstLastPara="1" vertOverflow="ellipsis" vert="horz" wrap="square" lIns="38100" tIns="19050" rIns="38100" bIns="19050" anchor="ctr" anchorCtr="0">
                  <a:noAutofit/>
                </a:bodyPr>
                <a:lstStyle/>
                <a:p>
                  <a:pPr algn="r">
                    <a:defRPr lang="en-US" sz="800" b="1" i="0" u="none" strike="noStrike" kern="1200" baseline="0">
                      <a:solidFill>
                        <a:schemeClr val="accent1">
                          <a:lumMod val="50000"/>
                        </a:schemeClr>
                      </a:solidFill>
                      <a:latin typeface="Nunito Black" pitchFamily="2" charset="0"/>
                      <a:ea typeface="+mn-ea"/>
                      <a:cs typeface="+mn-cs"/>
                    </a:defRPr>
                  </a:pPr>
                  <a:endParaRPr lang="nl-BE"/>
                </a:p>
              </c:txPr>
              <c:dLblPos val="inEnd"/>
              <c:showLegendKey val="0"/>
              <c:showVal val="1"/>
              <c:showCatName val="0"/>
              <c:showSerName val="0"/>
              <c:showPercent val="0"/>
              <c:showBubbleSize val="0"/>
              <c:extLst>
                <c:ext xmlns:c15="http://schemas.microsoft.com/office/drawing/2012/chart" uri="{CE6537A1-D6FC-4f65-9D91-7224C49458BB}">
                  <c15:layout>
                    <c:manualLayout>
                      <c:w val="8.9432630875157529E-2"/>
                      <c:h val="5.9653340424261826E-2"/>
                    </c:manualLayout>
                  </c15:layout>
                </c:ext>
                <c:ext xmlns:c16="http://schemas.microsoft.com/office/drawing/2014/chart" uri="{C3380CC4-5D6E-409C-BE32-E72D297353CC}">
                  <c16:uniqueId val="{0000000B-6A41-477C-8A2B-8251BC0B18AB}"/>
                </c:ext>
              </c:extLst>
            </c:dLbl>
            <c:dLbl>
              <c:idx val="3"/>
              <c:numFmt formatCode="0%;\-0%;&quot;&quot;" sourceLinked="0"/>
              <c:spPr>
                <a:noFill/>
                <a:ln>
                  <a:noFill/>
                </a:ln>
                <a:effectLst/>
              </c:spPr>
              <c:txPr>
                <a:bodyPr rot="0" spcFirstLastPara="1" vertOverflow="ellipsis" vert="horz" wrap="square" lIns="38100" tIns="19050" rIns="38100" bIns="19050" anchor="ctr" anchorCtr="0">
                  <a:noAutofit/>
                </a:bodyPr>
                <a:lstStyle/>
                <a:p>
                  <a:pPr algn="r">
                    <a:defRPr lang="en-US" sz="800" b="1" i="0" u="none" strike="noStrike" kern="1200" baseline="0">
                      <a:solidFill>
                        <a:schemeClr val="accent1">
                          <a:lumMod val="50000"/>
                        </a:schemeClr>
                      </a:solidFill>
                      <a:latin typeface="Nunito Black" pitchFamily="2" charset="0"/>
                      <a:ea typeface="+mn-ea"/>
                      <a:cs typeface="+mn-cs"/>
                    </a:defRPr>
                  </a:pPr>
                  <a:endParaRPr lang="nl-BE"/>
                </a:p>
              </c:txPr>
              <c:dLblPos val="inEnd"/>
              <c:showLegendKey val="0"/>
              <c:showVal val="1"/>
              <c:showCatName val="0"/>
              <c:showSerName val="0"/>
              <c:showPercent val="0"/>
              <c:showBubbleSize val="0"/>
              <c:extLst>
                <c:ext xmlns:c15="http://schemas.microsoft.com/office/drawing/2012/chart" uri="{CE6537A1-D6FC-4f65-9D91-7224C49458BB}">
                  <c15:layout>
                    <c:manualLayout>
                      <c:w val="8.9432630875157529E-2"/>
                      <c:h val="5.9653340424261826E-2"/>
                    </c:manualLayout>
                  </c15:layout>
                </c:ext>
                <c:ext xmlns:c16="http://schemas.microsoft.com/office/drawing/2014/chart" uri="{C3380CC4-5D6E-409C-BE32-E72D297353CC}">
                  <c16:uniqueId val="{0000000E-6A41-477C-8A2B-8251BC0B18AB}"/>
                </c:ext>
              </c:extLst>
            </c:dLbl>
            <c:dLbl>
              <c:idx val="4"/>
              <c:numFmt formatCode="0%;\-0%;&quot;&quot;" sourceLinked="0"/>
              <c:spPr>
                <a:noFill/>
                <a:ln>
                  <a:noFill/>
                </a:ln>
                <a:effectLst/>
              </c:spPr>
              <c:txPr>
                <a:bodyPr rot="0" spcFirstLastPara="1" vertOverflow="ellipsis" vert="horz" wrap="square" lIns="38100" tIns="19050" rIns="38100" bIns="19050" anchor="ctr" anchorCtr="0">
                  <a:noAutofit/>
                </a:bodyPr>
                <a:lstStyle/>
                <a:p>
                  <a:pPr algn="r">
                    <a:defRPr lang="en-US" sz="800" b="1" i="0" u="none" strike="noStrike" kern="1200" baseline="0">
                      <a:solidFill>
                        <a:schemeClr val="accent1">
                          <a:lumMod val="50000"/>
                        </a:schemeClr>
                      </a:solidFill>
                      <a:latin typeface="Nunito Black" pitchFamily="2" charset="0"/>
                      <a:ea typeface="+mn-ea"/>
                      <a:cs typeface="+mn-cs"/>
                    </a:defRPr>
                  </a:pPr>
                  <a:endParaRPr lang="nl-BE"/>
                </a:p>
              </c:txPr>
              <c:dLblPos val="inEnd"/>
              <c:showLegendKey val="0"/>
              <c:showVal val="1"/>
              <c:showCatName val="0"/>
              <c:showSerName val="0"/>
              <c:showPercent val="0"/>
              <c:showBubbleSize val="0"/>
              <c:extLst>
                <c:ext xmlns:c15="http://schemas.microsoft.com/office/drawing/2012/chart" uri="{CE6537A1-D6FC-4f65-9D91-7224C49458BB}">
                  <c15:layout>
                    <c:manualLayout>
                      <c:w val="8.9432630875157529E-2"/>
                      <c:h val="5.9653340424261826E-2"/>
                    </c:manualLayout>
                  </c15:layout>
                </c:ext>
                <c:ext xmlns:c16="http://schemas.microsoft.com/office/drawing/2014/chart" uri="{C3380CC4-5D6E-409C-BE32-E72D297353CC}">
                  <c16:uniqueId val="{0000000F-6A41-477C-8A2B-8251BC0B18AB}"/>
                </c:ext>
              </c:extLst>
            </c:dLbl>
            <c:dLbl>
              <c:idx val="5"/>
              <c:numFmt formatCode="0%;\-0%;&quot;&quot;" sourceLinked="0"/>
              <c:spPr>
                <a:noFill/>
                <a:ln>
                  <a:noFill/>
                </a:ln>
                <a:effectLst/>
              </c:spPr>
              <c:txPr>
                <a:bodyPr rot="0" spcFirstLastPara="1" vertOverflow="ellipsis" vert="horz" wrap="square" lIns="38100" tIns="19050" rIns="38100" bIns="19050" anchor="ctr" anchorCtr="0">
                  <a:noAutofit/>
                </a:bodyPr>
                <a:lstStyle/>
                <a:p>
                  <a:pPr algn="r">
                    <a:defRPr lang="en-US" sz="800" b="1" i="0" u="none" strike="noStrike" kern="1200" baseline="0">
                      <a:solidFill>
                        <a:schemeClr val="accent1">
                          <a:lumMod val="50000"/>
                        </a:schemeClr>
                      </a:solidFill>
                      <a:latin typeface="Nunito Black" pitchFamily="2" charset="0"/>
                      <a:ea typeface="+mn-ea"/>
                      <a:cs typeface="+mn-cs"/>
                    </a:defRPr>
                  </a:pPr>
                  <a:endParaRPr lang="nl-BE"/>
                </a:p>
              </c:txPr>
              <c:dLblPos val="inEnd"/>
              <c:showLegendKey val="0"/>
              <c:showVal val="1"/>
              <c:showCatName val="0"/>
              <c:showSerName val="0"/>
              <c:showPercent val="0"/>
              <c:showBubbleSize val="0"/>
              <c:extLst>
                <c:ext xmlns:c15="http://schemas.microsoft.com/office/drawing/2012/chart" uri="{CE6537A1-D6FC-4f65-9D91-7224C49458BB}">
                  <c15:layout>
                    <c:manualLayout>
                      <c:w val="8.9432630875157529E-2"/>
                      <c:h val="5.9653340424261826E-2"/>
                    </c:manualLayout>
                  </c15:layout>
                </c:ext>
                <c:ext xmlns:c16="http://schemas.microsoft.com/office/drawing/2014/chart" uri="{C3380CC4-5D6E-409C-BE32-E72D297353CC}">
                  <c16:uniqueId val="{00000010-6A41-477C-8A2B-8251BC0B18AB}"/>
                </c:ext>
              </c:extLst>
            </c:dLbl>
            <c:dLbl>
              <c:idx val="6"/>
              <c:numFmt formatCode="0%;\-0%;&quot;&quot;" sourceLinked="0"/>
              <c:spPr>
                <a:noFill/>
                <a:ln>
                  <a:noFill/>
                </a:ln>
                <a:effectLst/>
              </c:spPr>
              <c:txPr>
                <a:bodyPr rot="0" spcFirstLastPara="1" vertOverflow="ellipsis" vert="horz" wrap="square" lIns="38100" tIns="19050" rIns="38100" bIns="19050" anchor="ctr" anchorCtr="0">
                  <a:noAutofit/>
                </a:bodyPr>
                <a:lstStyle/>
                <a:p>
                  <a:pPr algn="r">
                    <a:defRPr lang="en-US" sz="800" b="1" i="0" u="none" strike="noStrike" kern="1200" baseline="0">
                      <a:solidFill>
                        <a:schemeClr val="accent1">
                          <a:lumMod val="50000"/>
                        </a:schemeClr>
                      </a:solidFill>
                      <a:latin typeface="Nunito Black" pitchFamily="2" charset="0"/>
                      <a:ea typeface="+mn-ea"/>
                      <a:cs typeface="+mn-cs"/>
                    </a:defRPr>
                  </a:pPr>
                  <a:endParaRPr lang="nl-BE"/>
                </a:p>
              </c:txPr>
              <c:dLblPos val="inEnd"/>
              <c:showLegendKey val="0"/>
              <c:showVal val="1"/>
              <c:showCatName val="0"/>
              <c:showSerName val="0"/>
              <c:showPercent val="0"/>
              <c:showBubbleSize val="0"/>
              <c:extLst>
                <c:ext xmlns:c15="http://schemas.microsoft.com/office/drawing/2012/chart" uri="{CE6537A1-D6FC-4f65-9D91-7224C49458BB}">
                  <c15:layout>
                    <c:manualLayout>
                      <c:w val="8.9432630875157529E-2"/>
                      <c:h val="5.9653340424261826E-2"/>
                    </c:manualLayout>
                  </c15:layout>
                </c:ext>
                <c:ext xmlns:c16="http://schemas.microsoft.com/office/drawing/2014/chart" uri="{C3380CC4-5D6E-409C-BE32-E72D297353CC}">
                  <c16:uniqueId val="{00000011-6A41-477C-8A2B-8251BC0B18AB}"/>
                </c:ext>
              </c:extLst>
            </c:dLbl>
            <c:dLbl>
              <c:idx val="7"/>
              <c:numFmt formatCode="0%;\-0%;&quot;&quot;" sourceLinked="0"/>
              <c:spPr>
                <a:noFill/>
                <a:ln>
                  <a:noFill/>
                </a:ln>
                <a:effectLst/>
              </c:spPr>
              <c:txPr>
                <a:bodyPr rot="0" spcFirstLastPara="1" vertOverflow="ellipsis" vert="horz" wrap="square" lIns="38100" tIns="19050" rIns="38100" bIns="19050" anchor="ctr" anchorCtr="0">
                  <a:noAutofit/>
                </a:bodyPr>
                <a:lstStyle/>
                <a:p>
                  <a:pPr algn="r">
                    <a:defRPr lang="en-US" sz="800" b="1" i="0" u="none" strike="noStrike" kern="1200" baseline="0">
                      <a:solidFill>
                        <a:schemeClr val="accent1">
                          <a:lumMod val="50000"/>
                        </a:schemeClr>
                      </a:solidFill>
                      <a:latin typeface="Nunito Black" pitchFamily="2" charset="0"/>
                      <a:ea typeface="+mn-ea"/>
                      <a:cs typeface="+mn-cs"/>
                    </a:defRPr>
                  </a:pPr>
                  <a:endParaRPr lang="nl-BE"/>
                </a:p>
              </c:txPr>
              <c:dLblPos val="inEnd"/>
              <c:showLegendKey val="0"/>
              <c:showVal val="1"/>
              <c:showCatName val="0"/>
              <c:showSerName val="0"/>
              <c:showPercent val="0"/>
              <c:showBubbleSize val="0"/>
              <c:extLst>
                <c:ext xmlns:c15="http://schemas.microsoft.com/office/drawing/2012/chart" uri="{CE6537A1-D6FC-4f65-9D91-7224C49458BB}">
                  <c15:layout>
                    <c:manualLayout>
                      <c:w val="8.9432630875157529E-2"/>
                      <c:h val="5.9653340424261826E-2"/>
                    </c:manualLayout>
                  </c15:layout>
                </c:ext>
                <c:ext xmlns:c16="http://schemas.microsoft.com/office/drawing/2014/chart" uri="{C3380CC4-5D6E-409C-BE32-E72D297353CC}">
                  <c16:uniqueId val="{00000012-6A41-477C-8A2B-8251BC0B18AB}"/>
                </c:ext>
              </c:extLst>
            </c:dLbl>
            <c:dLbl>
              <c:idx val="8"/>
              <c:numFmt formatCode="0%;\-0%;&quot;&quot;" sourceLinked="0"/>
              <c:spPr>
                <a:noFill/>
                <a:ln>
                  <a:noFill/>
                </a:ln>
                <a:effectLst/>
              </c:spPr>
              <c:txPr>
                <a:bodyPr rot="0" spcFirstLastPara="1" vertOverflow="ellipsis" vert="horz" wrap="square" lIns="38100" tIns="19050" rIns="38100" bIns="19050" anchor="ctr" anchorCtr="0">
                  <a:noAutofit/>
                </a:bodyPr>
                <a:lstStyle/>
                <a:p>
                  <a:pPr algn="r">
                    <a:defRPr lang="en-US" sz="800" b="1" i="0" u="none" strike="noStrike" kern="1200" baseline="0">
                      <a:solidFill>
                        <a:schemeClr val="accent1">
                          <a:lumMod val="50000"/>
                        </a:schemeClr>
                      </a:solidFill>
                      <a:latin typeface="Nunito Black" pitchFamily="2" charset="0"/>
                      <a:ea typeface="+mn-ea"/>
                      <a:cs typeface="+mn-cs"/>
                    </a:defRPr>
                  </a:pPr>
                  <a:endParaRPr lang="nl-BE"/>
                </a:p>
              </c:txPr>
              <c:dLblPos val="inEnd"/>
              <c:showLegendKey val="0"/>
              <c:showVal val="1"/>
              <c:showCatName val="0"/>
              <c:showSerName val="0"/>
              <c:showPercent val="0"/>
              <c:showBubbleSize val="0"/>
              <c:extLst>
                <c:ext xmlns:c15="http://schemas.microsoft.com/office/drawing/2012/chart" uri="{CE6537A1-D6FC-4f65-9D91-7224C49458BB}">
                  <c15:layout>
                    <c:manualLayout>
                      <c:w val="8.9432630875157529E-2"/>
                      <c:h val="5.9653340424261826E-2"/>
                    </c:manualLayout>
                  </c15:layout>
                </c:ext>
                <c:ext xmlns:c16="http://schemas.microsoft.com/office/drawing/2014/chart" uri="{C3380CC4-5D6E-409C-BE32-E72D297353CC}">
                  <c16:uniqueId val="{00000013-6A41-477C-8A2B-8251BC0B18AB}"/>
                </c:ext>
              </c:extLst>
            </c:dLbl>
            <c:dLbl>
              <c:idx val="9"/>
              <c:numFmt formatCode="0%;\-0%;&quot;&quot;" sourceLinked="0"/>
              <c:spPr>
                <a:noFill/>
                <a:ln>
                  <a:noFill/>
                </a:ln>
                <a:effectLst/>
              </c:spPr>
              <c:txPr>
                <a:bodyPr rot="0" spcFirstLastPara="1" vertOverflow="ellipsis" vert="horz" wrap="square" lIns="38100" tIns="19050" rIns="38100" bIns="19050" anchor="ctr" anchorCtr="0">
                  <a:noAutofit/>
                </a:bodyPr>
                <a:lstStyle/>
                <a:p>
                  <a:pPr algn="r">
                    <a:defRPr lang="en-US" sz="800" b="1" i="0" u="none" strike="noStrike" kern="1200" baseline="0">
                      <a:solidFill>
                        <a:schemeClr val="accent1">
                          <a:lumMod val="50000"/>
                        </a:schemeClr>
                      </a:solidFill>
                      <a:latin typeface="Nunito Black" pitchFamily="2" charset="0"/>
                      <a:ea typeface="+mn-ea"/>
                      <a:cs typeface="+mn-cs"/>
                    </a:defRPr>
                  </a:pPr>
                  <a:endParaRPr lang="nl-BE"/>
                </a:p>
              </c:txPr>
              <c:dLblPos val="inEnd"/>
              <c:showLegendKey val="0"/>
              <c:showVal val="1"/>
              <c:showCatName val="0"/>
              <c:showSerName val="0"/>
              <c:showPercent val="0"/>
              <c:showBubbleSize val="0"/>
              <c:extLst>
                <c:ext xmlns:c15="http://schemas.microsoft.com/office/drawing/2012/chart" uri="{CE6537A1-D6FC-4f65-9D91-7224C49458BB}">
                  <c15:layout>
                    <c:manualLayout>
                      <c:w val="8.9432630875157529E-2"/>
                      <c:h val="5.9653340424261826E-2"/>
                    </c:manualLayout>
                  </c15:layout>
                </c:ext>
                <c:ext xmlns:c16="http://schemas.microsoft.com/office/drawing/2014/chart" uri="{C3380CC4-5D6E-409C-BE32-E72D297353CC}">
                  <c16:uniqueId val="{00000014-6A41-477C-8A2B-8251BC0B18AB}"/>
                </c:ext>
              </c:extLst>
            </c:dLbl>
            <c:numFmt formatCode="0%;\-0%;&quot;&quot;" sourceLinked="0"/>
            <c:spPr>
              <a:noFill/>
              <a:ln>
                <a:noFill/>
              </a:ln>
              <a:effectLst/>
            </c:spPr>
            <c:txPr>
              <a:bodyPr rot="0" spcFirstLastPara="1" vertOverflow="ellipsis" vert="horz" wrap="square" lIns="38100" tIns="19050" rIns="38100" bIns="19050" anchor="ctr" anchorCtr="0">
                <a:spAutoFit/>
              </a:bodyPr>
              <a:lstStyle/>
              <a:p>
                <a:pPr algn="r">
                  <a:defRPr lang="en-US" sz="800" b="1" i="0" u="none" strike="noStrike" kern="1200" baseline="0">
                    <a:solidFill>
                      <a:schemeClr val="accent1">
                        <a:lumMod val="50000"/>
                      </a:schemeClr>
                    </a:solidFill>
                    <a:latin typeface="Nunito Black" pitchFamily="2" charset="0"/>
                    <a:ea typeface="+mn-ea"/>
                    <a:cs typeface="+mn-cs"/>
                  </a:defRPr>
                </a:pPr>
                <a:endParaRPr lang="nl-BE"/>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 Data LeerlingenStudenten'!$C$12:$L$12</c:f>
              <c:strCache>
                <c:ptCount val="10"/>
                <c:pt idx="0">
                  <c:v>2021
n=0</c:v>
                </c:pt>
                <c:pt idx="1">
                  <c:v>2022
n=0</c:v>
                </c:pt>
                <c:pt idx="2">
                  <c:v>2023
n=0</c:v>
                </c:pt>
                <c:pt idx="3">
                  <c:v>2024
n=0</c:v>
                </c:pt>
                <c:pt idx="4">
                  <c:v>2025
n=0</c:v>
                </c:pt>
                <c:pt idx="5">
                  <c:v>2026
n=0</c:v>
                </c:pt>
                <c:pt idx="6">
                  <c:v>2027
n=0</c:v>
                </c:pt>
                <c:pt idx="7">
                  <c:v>2028
n=0</c:v>
                </c:pt>
                <c:pt idx="8">
                  <c:v>2029
n=0</c:v>
                </c:pt>
                <c:pt idx="9">
                  <c:v>2030
n=0</c:v>
                </c:pt>
              </c:strCache>
            </c:strRef>
          </c:cat>
          <c:val>
            <c:numRef>
              <c:f>'4. Data LeerlingenStudenten'!$C$27:$L$27</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A-6A41-477C-8A2B-8251BC0B18AB}"/>
            </c:ext>
          </c:extLst>
        </c:ser>
        <c:dLbls>
          <c:showLegendKey val="0"/>
          <c:showVal val="1"/>
          <c:showCatName val="0"/>
          <c:showSerName val="0"/>
          <c:showPercent val="0"/>
          <c:showBubbleSize val="0"/>
        </c:dLbls>
        <c:gapWidth val="0"/>
        <c:overlap val="-100"/>
        <c:axId val="1889964880"/>
        <c:axId val="205979023"/>
      </c:barChart>
      <c:barChart>
        <c:barDir val="col"/>
        <c:grouping val="percentStacked"/>
        <c:varyColors val="0"/>
        <c:ser>
          <c:idx val="0"/>
          <c:order val="0"/>
          <c:tx>
            <c:strRef>
              <c:f>'4. Data LeerlingenStudenten'!$B$14</c:f>
              <c:strCache>
                <c:ptCount val="1"/>
                <c:pt idx="0">
                  <c:v>Auto</c:v>
                </c:pt>
              </c:strCache>
            </c:strRef>
          </c:tx>
          <c:spPr>
            <a:solidFill>
              <a:srgbClr val="C00000"/>
            </a:solidFill>
            <a:ln>
              <a:solidFill>
                <a:schemeClr val="bg1"/>
              </a:solidFill>
            </a:ln>
            <a:effectLst/>
          </c:spPr>
          <c:invertIfNegative val="0"/>
          <c:dLbls>
            <c:numFmt formatCode="0;\-0;&quot;&quot;" sourceLinked="0"/>
            <c:spPr>
              <a:noFill/>
              <a:ln>
                <a:noFill/>
              </a:ln>
              <a:effectLst/>
            </c:spPr>
            <c:txPr>
              <a:bodyPr rot="0" spcFirstLastPara="1" vertOverflow="ellipsis" vert="horz" wrap="square" lIns="38100" tIns="19050" rIns="38100" bIns="19050" anchor="ctr" anchorCtr="1">
                <a:spAutoFit/>
              </a:bodyPr>
              <a:lstStyle/>
              <a:p>
                <a:pPr>
                  <a:defRPr lang="en-US" sz="800" b="1" i="0" u="none" strike="noStrike" kern="1200" baseline="0">
                    <a:solidFill>
                      <a:schemeClr val="bg1"/>
                    </a:solidFill>
                    <a:latin typeface="Nunito Black" pitchFamily="2" charset="0"/>
                    <a:ea typeface="+mn-ea"/>
                    <a:cs typeface="+mn-cs"/>
                  </a:defRPr>
                </a:pPr>
                <a:endParaRPr lang="nl-B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 Data LeerlingenStudenten'!$C$12:$L$12</c:f>
              <c:strCache>
                <c:ptCount val="10"/>
                <c:pt idx="0">
                  <c:v>2021
n=0</c:v>
                </c:pt>
                <c:pt idx="1">
                  <c:v>2022
n=0</c:v>
                </c:pt>
                <c:pt idx="2">
                  <c:v>2023
n=0</c:v>
                </c:pt>
                <c:pt idx="3">
                  <c:v>2024
n=0</c:v>
                </c:pt>
                <c:pt idx="4">
                  <c:v>2025
n=0</c:v>
                </c:pt>
                <c:pt idx="5">
                  <c:v>2026
n=0</c:v>
                </c:pt>
                <c:pt idx="6">
                  <c:v>2027
n=0</c:v>
                </c:pt>
                <c:pt idx="7">
                  <c:v>2028
n=0</c:v>
                </c:pt>
                <c:pt idx="8">
                  <c:v>2029
n=0</c:v>
                </c:pt>
                <c:pt idx="9">
                  <c:v>2030
n=0</c:v>
                </c:pt>
              </c:strCache>
            </c:strRef>
          </c:cat>
          <c:val>
            <c:numRef>
              <c:f>'4. Data LeerlingenStudenten'!$C$14:$L$14</c:f>
              <c:numCache>
                <c:formatCode>General</c:formatCode>
                <c:ptCount val="10"/>
              </c:numCache>
            </c:numRef>
          </c:val>
          <c:extLst>
            <c:ext xmlns:c16="http://schemas.microsoft.com/office/drawing/2014/chart" uri="{C3380CC4-5D6E-409C-BE32-E72D297353CC}">
              <c16:uniqueId val="{00000005-A60D-44FA-8C00-536CF7B63698}"/>
            </c:ext>
          </c:extLst>
        </c:ser>
        <c:ser>
          <c:idx val="1"/>
          <c:order val="1"/>
          <c:tx>
            <c:strRef>
              <c:f>'4. Data LeerlingenStudenten'!$B$15</c:f>
              <c:strCache>
                <c:ptCount val="1"/>
                <c:pt idx="0">
                  <c:v>Motor-/bromfiets</c:v>
                </c:pt>
              </c:strCache>
            </c:strRef>
          </c:tx>
          <c:spPr>
            <a:solidFill>
              <a:srgbClr val="F6B13F"/>
            </a:solidFill>
            <a:ln>
              <a:solidFill>
                <a:schemeClr val="bg1"/>
              </a:solidFill>
            </a:ln>
            <a:effectLst/>
          </c:spPr>
          <c:invertIfNegative val="0"/>
          <c:dLbls>
            <c:numFmt formatCode="0;\-0;&quot;&quot;" sourceLinked="0"/>
            <c:spPr>
              <a:noFill/>
              <a:ln>
                <a:noFill/>
              </a:ln>
              <a:effectLst/>
            </c:spPr>
            <c:txPr>
              <a:bodyPr rot="0" spcFirstLastPara="1" vertOverflow="ellipsis" vert="horz" wrap="square" lIns="38100" tIns="19050" rIns="38100" bIns="19050" anchor="ctr" anchorCtr="1">
                <a:spAutoFit/>
              </a:bodyPr>
              <a:lstStyle/>
              <a:p>
                <a:pPr>
                  <a:defRPr lang="en-US" sz="800" b="1" i="0" u="none" strike="noStrike" kern="1200" baseline="0">
                    <a:solidFill>
                      <a:schemeClr val="bg1"/>
                    </a:solidFill>
                    <a:latin typeface="Nunito Black" pitchFamily="2" charset="0"/>
                    <a:ea typeface="+mn-ea"/>
                    <a:cs typeface="+mn-cs"/>
                  </a:defRPr>
                </a:pPr>
                <a:endParaRPr lang="nl-B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 Data LeerlingenStudenten'!$C$12:$L$12</c:f>
              <c:strCache>
                <c:ptCount val="10"/>
                <c:pt idx="0">
                  <c:v>2021
n=0</c:v>
                </c:pt>
                <c:pt idx="1">
                  <c:v>2022
n=0</c:v>
                </c:pt>
                <c:pt idx="2">
                  <c:v>2023
n=0</c:v>
                </c:pt>
                <c:pt idx="3">
                  <c:v>2024
n=0</c:v>
                </c:pt>
                <c:pt idx="4">
                  <c:v>2025
n=0</c:v>
                </c:pt>
                <c:pt idx="5">
                  <c:v>2026
n=0</c:v>
                </c:pt>
                <c:pt idx="6">
                  <c:v>2027
n=0</c:v>
                </c:pt>
                <c:pt idx="7">
                  <c:v>2028
n=0</c:v>
                </c:pt>
                <c:pt idx="8">
                  <c:v>2029
n=0</c:v>
                </c:pt>
                <c:pt idx="9">
                  <c:v>2030
n=0</c:v>
                </c:pt>
              </c:strCache>
            </c:strRef>
          </c:cat>
          <c:val>
            <c:numRef>
              <c:f>'4. Data LeerlingenStudenten'!$C$15:$L$15</c:f>
              <c:numCache>
                <c:formatCode>General</c:formatCode>
                <c:ptCount val="10"/>
              </c:numCache>
            </c:numRef>
          </c:val>
          <c:extLst>
            <c:ext xmlns:c16="http://schemas.microsoft.com/office/drawing/2014/chart" uri="{C3380CC4-5D6E-409C-BE32-E72D297353CC}">
              <c16:uniqueId val="{00000000-6A41-477C-8A2B-8251BC0B18AB}"/>
            </c:ext>
          </c:extLst>
        </c:ser>
        <c:ser>
          <c:idx val="2"/>
          <c:order val="2"/>
          <c:tx>
            <c:strRef>
              <c:f>'4. Data LeerlingenStudenten'!$B$16</c:f>
              <c:strCache>
                <c:ptCount val="1"/>
                <c:pt idx="0">
                  <c:v>Carpool</c:v>
                </c:pt>
              </c:strCache>
            </c:strRef>
          </c:tx>
          <c:spPr>
            <a:solidFill>
              <a:srgbClr val="FF8080"/>
            </a:solidFill>
            <a:ln>
              <a:solidFill>
                <a:schemeClr val="bg1"/>
              </a:solidFill>
            </a:ln>
            <a:effectLst/>
          </c:spPr>
          <c:invertIfNegative val="0"/>
          <c:dLbls>
            <c:numFmt formatCode="0;\-0;&quot;&quot;" sourceLinked="0"/>
            <c:spPr>
              <a:noFill/>
              <a:ln>
                <a:noFill/>
              </a:ln>
              <a:effectLst/>
            </c:spPr>
            <c:txPr>
              <a:bodyPr rot="0" spcFirstLastPara="1" vertOverflow="ellipsis" vert="horz" wrap="square" lIns="38100" tIns="19050" rIns="38100" bIns="19050" anchor="ctr" anchorCtr="1">
                <a:spAutoFit/>
              </a:bodyPr>
              <a:lstStyle/>
              <a:p>
                <a:pPr>
                  <a:defRPr lang="en-US" sz="800" b="1" i="0" u="none" strike="noStrike" kern="1200" baseline="0">
                    <a:solidFill>
                      <a:schemeClr val="bg1"/>
                    </a:solidFill>
                    <a:latin typeface="Nunito Black" pitchFamily="2" charset="0"/>
                    <a:ea typeface="+mn-ea"/>
                    <a:cs typeface="+mn-cs"/>
                  </a:defRPr>
                </a:pPr>
                <a:endParaRPr lang="nl-B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 Data LeerlingenStudenten'!$C$12:$L$12</c:f>
              <c:strCache>
                <c:ptCount val="10"/>
                <c:pt idx="0">
                  <c:v>2021
n=0</c:v>
                </c:pt>
                <c:pt idx="1">
                  <c:v>2022
n=0</c:v>
                </c:pt>
                <c:pt idx="2">
                  <c:v>2023
n=0</c:v>
                </c:pt>
                <c:pt idx="3">
                  <c:v>2024
n=0</c:v>
                </c:pt>
                <c:pt idx="4">
                  <c:v>2025
n=0</c:v>
                </c:pt>
                <c:pt idx="5">
                  <c:v>2026
n=0</c:v>
                </c:pt>
                <c:pt idx="6">
                  <c:v>2027
n=0</c:v>
                </c:pt>
                <c:pt idx="7">
                  <c:v>2028
n=0</c:v>
                </c:pt>
                <c:pt idx="8">
                  <c:v>2029
n=0</c:v>
                </c:pt>
                <c:pt idx="9">
                  <c:v>2030
n=0</c:v>
                </c:pt>
              </c:strCache>
            </c:strRef>
          </c:cat>
          <c:val>
            <c:numRef>
              <c:f>'4. Data LeerlingenStudenten'!$C$16:$L$16</c:f>
              <c:numCache>
                <c:formatCode>General</c:formatCode>
                <c:ptCount val="10"/>
              </c:numCache>
            </c:numRef>
          </c:val>
          <c:extLst>
            <c:ext xmlns:c16="http://schemas.microsoft.com/office/drawing/2014/chart" uri="{C3380CC4-5D6E-409C-BE32-E72D297353CC}">
              <c16:uniqueId val="{00000001-6A41-477C-8A2B-8251BC0B18AB}"/>
            </c:ext>
          </c:extLst>
        </c:ser>
        <c:ser>
          <c:idx val="3"/>
          <c:order val="3"/>
          <c:tx>
            <c:strRef>
              <c:f>'4. Data LeerlingenStudenten'!$B$17</c:f>
              <c:strCache>
                <c:ptCount val="1"/>
                <c:pt idx="0">
                  <c:v>Trein</c:v>
                </c:pt>
              </c:strCache>
            </c:strRef>
          </c:tx>
          <c:spPr>
            <a:solidFill>
              <a:srgbClr val="00B0F0"/>
            </a:solidFill>
            <a:ln w="9525">
              <a:solidFill>
                <a:schemeClr val="bg1">
                  <a:lumMod val="95000"/>
                </a:schemeClr>
              </a:solidFill>
            </a:ln>
            <a:effectLst/>
          </c:spPr>
          <c:invertIfNegative val="0"/>
          <c:dLbls>
            <c:numFmt formatCode="0;\-0;&quot;&quot;" sourceLinked="0"/>
            <c:spPr>
              <a:noFill/>
              <a:ln>
                <a:noFill/>
              </a:ln>
              <a:effectLst/>
            </c:spPr>
            <c:txPr>
              <a:bodyPr rot="0" spcFirstLastPara="1" vertOverflow="ellipsis" vert="horz" wrap="square" lIns="38100" tIns="19050" rIns="38100" bIns="19050" anchor="ctr" anchorCtr="1">
                <a:spAutoFit/>
              </a:bodyPr>
              <a:lstStyle/>
              <a:p>
                <a:pPr>
                  <a:defRPr lang="en-US" sz="800" b="1" i="0" u="none" strike="noStrike" kern="1200" baseline="0">
                    <a:solidFill>
                      <a:schemeClr val="bg1"/>
                    </a:solidFill>
                    <a:latin typeface="Nunito Black" pitchFamily="2" charset="0"/>
                    <a:ea typeface="+mn-ea"/>
                    <a:cs typeface="+mn-cs"/>
                  </a:defRPr>
                </a:pPr>
                <a:endParaRPr lang="nl-B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 Data LeerlingenStudenten'!$C$12:$L$12</c:f>
              <c:strCache>
                <c:ptCount val="10"/>
                <c:pt idx="0">
                  <c:v>2021
n=0</c:v>
                </c:pt>
                <c:pt idx="1">
                  <c:v>2022
n=0</c:v>
                </c:pt>
                <c:pt idx="2">
                  <c:v>2023
n=0</c:v>
                </c:pt>
                <c:pt idx="3">
                  <c:v>2024
n=0</c:v>
                </c:pt>
                <c:pt idx="4">
                  <c:v>2025
n=0</c:v>
                </c:pt>
                <c:pt idx="5">
                  <c:v>2026
n=0</c:v>
                </c:pt>
                <c:pt idx="6">
                  <c:v>2027
n=0</c:v>
                </c:pt>
                <c:pt idx="7">
                  <c:v>2028
n=0</c:v>
                </c:pt>
                <c:pt idx="8">
                  <c:v>2029
n=0</c:v>
                </c:pt>
                <c:pt idx="9">
                  <c:v>2030
n=0</c:v>
                </c:pt>
              </c:strCache>
            </c:strRef>
          </c:cat>
          <c:val>
            <c:numRef>
              <c:f>'4. Data LeerlingenStudenten'!$C$17:$L$17</c:f>
              <c:numCache>
                <c:formatCode>General</c:formatCode>
                <c:ptCount val="10"/>
              </c:numCache>
            </c:numRef>
          </c:val>
          <c:extLst>
            <c:ext xmlns:c16="http://schemas.microsoft.com/office/drawing/2014/chart" uri="{C3380CC4-5D6E-409C-BE32-E72D297353CC}">
              <c16:uniqueId val="{00000002-6A41-477C-8A2B-8251BC0B18AB}"/>
            </c:ext>
          </c:extLst>
        </c:ser>
        <c:ser>
          <c:idx val="4"/>
          <c:order val="4"/>
          <c:tx>
            <c:strRef>
              <c:f>'4. Data LeerlingenStudenten'!$B$18</c:f>
              <c:strCache>
                <c:ptCount val="1"/>
                <c:pt idx="0">
                  <c:v>Bus/tram</c:v>
                </c:pt>
              </c:strCache>
            </c:strRef>
          </c:tx>
          <c:spPr>
            <a:solidFill>
              <a:schemeClr val="accent5"/>
            </a:solidFill>
            <a:ln w="9525">
              <a:solidFill>
                <a:schemeClr val="bg1">
                  <a:lumMod val="95000"/>
                </a:schemeClr>
              </a:solidFill>
            </a:ln>
            <a:effectLst/>
          </c:spPr>
          <c:invertIfNegative val="0"/>
          <c:dLbls>
            <c:numFmt formatCode="0;\-0;&quot;&quot;" sourceLinked="0"/>
            <c:spPr>
              <a:noFill/>
              <a:ln>
                <a:noFill/>
              </a:ln>
              <a:effectLst/>
            </c:spPr>
            <c:txPr>
              <a:bodyPr rot="0" spcFirstLastPara="1" vertOverflow="ellipsis" vert="horz" wrap="square" lIns="38100" tIns="19050" rIns="38100" bIns="19050" anchor="ctr" anchorCtr="1">
                <a:spAutoFit/>
              </a:bodyPr>
              <a:lstStyle/>
              <a:p>
                <a:pPr>
                  <a:defRPr lang="en-US" sz="800" b="1" i="0" u="none" strike="noStrike" kern="1200" baseline="0">
                    <a:solidFill>
                      <a:schemeClr val="bg1"/>
                    </a:solidFill>
                    <a:latin typeface="Nunito Black" pitchFamily="2" charset="0"/>
                    <a:ea typeface="+mn-ea"/>
                    <a:cs typeface="+mn-cs"/>
                  </a:defRPr>
                </a:pPr>
                <a:endParaRPr lang="nl-B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 Data LeerlingenStudenten'!$C$12:$L$12</c:f>
              <c:strCache>
                <c:ptCount val="10"/>
                <c:pt idx="0">
                  <c:v>2021
n=0</c:v>
                </c:pt>
                <c:pt idx="1">
                  <c:v>2022
n=0</c:v>
                </c:pt>
                <c:pt idx="2">
                  <c:v>2023
n=0</c:v>
                </c:pt>
                <c:pt idx="3">
                  <c:v>2024
n=0</c:v>
                </c:pt>
                <c:pt idx="4">
                  <c:v>2025
n=0</c:v>
                </c:pt>
                <c:pt idx="5">
                  <c:v>2026
n=0</c:v>
                </c:pt>
                <c:pt idx="6">
                  <c:v>2027
n=0</c:v>
                </c:pt>
                <c:pt idx="7">
                  <c:v>2028
n=0</c:v>
                </c:pt>
                <c:pt idx="8">
                  <c:v>2029
n=0</c:v>
                </c:pt>
                <c:pt idx="9">
                  <c:v>2030
n=0</c:v>
                </c:pt>
              </c:strCache>
            </c:strRef>
          </c:cat>
          <c:val>
            <c:numRef>
              <c:f>'4. Data LeerlingenStudenten'!$C$18:$L$18</c:f>
              <c:numCache>
                <c:formatCode>General</c:formatCode>
                <c:ptCount val="10"/>
              </c:numCache>
            </c:numRef>
          </c:val>
          <c:extLst>
            <c:ext xmlns:c16="http://schemas.microsoft.com/office/drawing/2014/chart" uri="{C3380CC4-5D6E-409C-BE32-E72D297353CC}">
              <c16:uniqueId val="{00000003-6A41-477C-8A2B-8251BC0B18AB}"/>
            </c:ext>
          </c:extLst>
        </c:ser>
        <c:ser>
          <c:idx val="5"/>
          <c:order val="5"/>
          <c:tx>
            <c:strRef>
              <c:f>'4. Data LeerlingenStudenten'!$B$19</c:f>
              <c:strCache>
                <c:ptCount val="1"/>
                <c:pt idx="0">
                  <c:v>Speedpedelec</c:v>
                </c:pt>
              </c:strCache>
            </c:strRef>
          </c:tx>
          <c:spPr>
            <a:solidFill>
              <a:srgbClr val="466A68"/>
            </a:solidFill>
            <a:ln w="9525">
              <a:solidFill>
                <a:schemeClr val="bg1">
                  <a:lumMod val="95000"/>
                </a:schemeClr>
              </a:solidFill>
            </a:ln>
            <a:effectLst/>
          </c:spPr>
          <c:invertIfNegative val="0"/>
          <c:dLbls>
            <c:numFmt formatCode="0;\-0;&quot;&quot;" sourceLinked="0"/>
            <c:spPr>
              <a:noFill/>
              <a:ln>
                <a:noFill/>
              </a:ln>
              <a:effectLst/>
            </c:spPr>
            <c:txPr>
              <a:bodyPr rot="0" spcFirstLastPara="1" vertOverflow="ellipsis" vert="horz" wrap="square" lIns="38100" tIns="19050" rIns="38100" bIns="19050" anchor="ctr" anchorCtr="1">
                <a:spAutoFit/>
              </a:bodyPr>
              <a:lstStyle/>
              <a:p>
                <a:pPr>
                  <a:defRPr lang="en-US" sz="800" b="1" i="0" u="none" strike="noStrike" kern="1200" baseline="0">
                    <a:solidFill>
                      <a:schemeClr val="bg1"/>
                    </a:solidFill>
                    <a:latin typeface="Nunito Black" pitchFamily="2" charset="0"/>
                    <a:ea typeface="+mn-ea"/>
                    <a:cs typeface="+mn-cs"/>
                  </a:defRPr>
                </a:pPr>
                <a:endParaRPr lang="nl-B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 Data LeerlingenStudenten'!$C$12:$L$12</c:f>
              <c:strCache>
                <c:ptCount val="10"/>
                <c:pt idx="0">
                  <c:v>2021
n=0</c:v>
                </c:pt>
                <c:pt idx="1">
                  <c:v>2022
n=0</c:v>
                </c:pt>
                <c:pt idx="2">
                  <c:v>2023
n=0</c:v>
                </c:pt>
                <c:pt idx="3">
                  <c:v>2024
n=0</c:v>
                </c:pt>
                <c:pt idx="4">
                  <c:v>2025
n=0</c:v>
                </c:pt>
                <c:pt idx="5">
                  <c:v>2026
n=0</c:v>
                </c:pt>
                <c:pt idx="6">
                  <c:v>2027
n=0</c:v>
                </c:pt>
                <c:pt idx="7">
                  <c:v>2028
n=0</c:v>
                </c:pt>
                <c:pt idx="8">
                  <c:v>2029
n=0</c:v>
                </c:pt>
                <c:pt idx="9">
                  <c:v>2030
n=0</c:v>
                </c:pt>
              </c:strCache>
            </c:strRef>
          </c:cat>
          <c:val>
            <c:numRef>
              <c:f>'4. Data LeerlingenStudenten'!$C$19:$L$19</c:f>
              <c:numCache>
                <c:formatCode>General</c:formatCode>
                <c:ptCount val="10"/>
              </c:numCache>
            </c:numRef>
          </c:val>
          <c:extLst>
            <c:ext xmlns:c16="http://schemas.microsoft.com/office/drawing/2014/chart" uri="{C3380CC4-5D6E-409C-BE32-E72D297353CC}">
              <c16:uniqueId val="{00000004-6A41-477C-8A2B-8251BC0B18AB}"/>
            </c:ext>
          </c:extLst>
        </c:ser>
        <c:ser>
          <c:idx val="6"/>
          <c:order val="6"/>
          <c:tx>
            <c:strRef>
              <c:f>'4. Data LeerlingenStudenten'!$B$20</c:f>
              <c:strCache>
                <c:ptCount val="1"/>
                <c:pt idx="0">
                  <c:v>Elektrische fiets</c:v>
                </c:pt>
              </c:strCache>
            </c:strRef>
          </c:tx>
          <c:spPr>
            <a:solidFill>
              <a:srgbClr val="3A7831"/>
            </a:solidFill>
            <a:ln>
              <a:solidFill>
                <a:schemeClr val="bg1">
                  <a:lumMod val="95000"/>
                </a:schemeClr>
              </a:solidFill>
            </a:ln>
            <a:effectLst/>
          </c:spPr>
          <c:invertIfNegative val="0"/>
          <c:dLbls>
            <c:numFmt formatCode="0;\-0;&quot;&quot;" sourceLinked="0"/>
            <c:spPr>
              <a:noFill/>
              <a:ln>
                <a:noFill/>
              </a:ln>
              <a:effectLst/>
            </c:spPr>
            <c:txPr>
              <a:bodyPr rot="0" spcFirstLastPara="1" vertOverflow="ellipsis" vert="horz" wrap="square" lIns="38100" tIns="19050" rIns="38100" bIns="19050" anchor="ctr" anchorCtr="1">
                <a:spAutoFit/>
              </a:bodyPr>
              <a:lstStyle/>
              <a:p>
                <a:pPr>
                  <a:defRPr lang="en-US" sz="800" b="1" i="0" u="none" strike="noStrike" kern="1200" baseline="0">
                    <a:solidFill>
                      <a:schemeClr val="bg1"/>
                    </a:solidFill>
                    <a:latin typeface="Nunito Black" pitchFamily="2" charset="0"/>
                    <a:ea typeface="+mn-ea"/>
                    <a:cs typeface="+mn-cs"/>
                  </a:defRPr>
                </a:pPr>
                <a:endParaRPr lang="nl-B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 Data LeerlingenStudenten'!$C$12:$L$12</c:f>
              <c:strCache>
                <c:ptCount val="10"/>
                <c:pt idx="0">
                  <c:v>2021
n=0</c:v>
                </c:pt>
                <c:pt idx="1">
                  <c:v>2022
n=0</c:v>
                </c:pt>
                <c:pt idx="2">
                  <c:v>2023
n=0</c:v>
                </c:pt>
                <c:pt idx="3">
                  <c:v>2024
n=0</c:v>
                </c:pt>
                <c:pt idx="4">
                  <c:v>2025
n=0</c:v>
                </c:pt>
                <c:pt idx="5">
                  <c:v>2026
n=0</c:v>
                </c:pt>
                <c:pt idx="6">
                  <c:v>2027
n=0</c:v>
                </c:pt>
                <c:pt idx="7">
                  <c:v>2028
n=0</c:v>
                </c:pt>
                <c:pt idx="8">
                  <c:v>2029
n=0</c:v>
                </c:pt>
                <c:pt idx="9">
                  <c:v>2030
n=0</c:v>
                </c:pt>
              </c:strCache>
            </c:strRef>
          </c:cat>
          <c:val>
            <c:numRef>
              <c:f>'4. Data LeerlingenStudenten'!$C$20:$L$20</c:f>
              <c:numCache>
                <c:formatCode>General</c:formatCode>
                <c:ptCount val="10"/>
              </c:numCache>
            </c:numRef>
          </c:val>
          <c:extLst>
            <c:ext xmlns:c16="http://schemas.microsoft.com/office/drawing/2014/chart" uri="{C3380CC4-5D6E-409C-BE32-E72D297353CC}">
              <c16:uniqueId val="{00000005-6A41-477C-8A2B-8251BC0B18AB}"/>
            </c:ext>
          </c:extLst>
        </c:ser>
        <c:ser>
          <c:idx val="7"/>
          <c:order val="7"/>
          <c:tx>
            <c:strRef>
              <c:f>'4. Data LeerlingenStudenten'!$B$21</c:f>
              <c:strCache>
                <c:ptCount val="1"/>
                <c:pt idx="0">
                  <c:v>Fiets</c:v>
                </c:pt>
              </c:strCache>
            </c:strRef>
          </c:tx>
          <c:spPr>
            <a:solidFill>
              <a:srgbClr val="6ABD5F"/>
            </a:solidFill>
            <a:ln>
              <a:solidFill>
                <a:schemeClr val="bg1">
                  <a:lumMod val="95000"/>
                </a:schemeClr>
              </a:solidFill>
            </a:ln>
            <a:effectLst/>
          </c:spPr>
          <c:invertIfNegative val="0"/>
          <c:dLbls>
            <c:numFmt formatCode="0;\-0;&quot;&quot;" sourceLinked="0"/>
            <c:spPr>
              <a:noFill/>
              <a:ln>
                <a:noFill/>
              </a:ln>
              <a:effectLst/>
            </c:spPr>
            <c:txPr>
              <a:bodyPr rot="0" spcFirstLastPara="1" vertOverflow="ellipsis" vert="horz" wrap="square" lIns="38100" tIns="19050" rIns="38100" bIns="19050" anchor="ctr" anchorCtr="1">
                <a:spAutoFit/>
              </a:bodyPr>
              <a:lstStyle/>
              <a:p>
                <a:pPr>
                  <a:defRPr lang="en-US" sz="800" b="1" i="0" u="none" strike="noStrike" kern="1200" baseline="0">
                    <a:solidFill>
                      <a:schemeClr val="bg1"/>
                    </a:solidFill>
                    <a:latin typeface="Nunito Black" pitchFamily="2" charset="0"/>
                    <a:ea typeface="+mn-ea"/>
                    <a:cs typeface="+mn-cs"/>
                  </a:defRPr>
                </a:pPr>
                <a:endParaRPr lang="nl-B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 Data LeerlingenStudenten'!$C$12:$L$12</c:f>
              <c:strCache>
                <c:ptCount val="10"/>
                <c:pt idx="0">
                  <c:v>2021
n=0</c:v>
                </c:pt>
                <c:pt idx="1">
                  <c:v>2022
n=0</c:v>
                </c:pt>
                <c:pt idx="2">
                  <c:v>2023
n=0</c:v>
                </c:pt>
                <c:pt idx="3">
                  <c:v>2024
n=0</c:v>
                </c:pt>
                <c:pt idx="4">
                  <c:v>2025
n=0</c:v>
                </c:pt>
                <c:pt idx="5">
                  <c:v>2026
n=0</c:v>
                </c:pt>
                <c:pt idx="6">
                  <c:v>2027
n=0</c:v>
                </c:pt>
                <c:pt idx="7">
                  <c:v>2028
n=0</c:v>
                </c:pt>
                <c:pt idx="8">
                  <c:v>2029
n=0</c:v>
                </c:pt>
                <c:pt idx="9">
                  <c:v>2030
n=0</c:v>
                </c:pt>
              </c:strCache>
            </c:strRef>
          </c:cat>
          <c:val>
            <c:numRef>
              <c:f>'4. Data LeerlingenStudenten'!$C$21:$L$21</c:f>
              <c:numCache>
                <c:formatCode>General</c:formatCode>
                <c:ptCount val="10"/>
              </c:numCache>
            </c:numRef>
          </c:val>
          <c:extLst>
            <c:ext xmlns:c16="http://schemas.microsoft.com/office/drawing/2014/chart" uri="{C3380CC4-5D6E-409C-BE32-E72D297353CC}">
              <c16:uniqueId val="{00000006-6A41-477C-8A2B-8251BC0B18AB}"/>
            </c:ext>
          </c:extLst>
        </c:ser>
        <c:ser>
          <c:idx val="8"/>
          <c:order val="8"/>
          <c:tx>
            <c:strRef>
              <c:f>'4. Data LeerlingenStudenten'!$B$22</c:f>
              <c:strCache>
                <c:ptCount val="1"/>
                <c:pt idx="0">
                  <c:v>Te voet</c:v>
                </c:pt>
              </c:strCache>
            </c:strRef>
          </c:tx>
          <c:spPr>
            <a:solidFill>
              <a:srgbClr val="BCE2B8"/>
            </a:solidFill>
            <a:ln>
              <a:solidFill>
                <a:schemeClr val="bg1">
                  <a:lumMod val="95000"/>
                </a:schemeClr>
              </a:solidFill>
            </a:ln>
            <a:effectLst/>
          </c:spPr>
          <c:invertIfNegative val="0"/>
          <c:dLbls>
            <c:numFmt formatCode="0;\-0;&quot;&quot;" sourceLinked="0"/>
            <c:spPr>
              <a:noFill/>
              <a:ln>
                <a:noFill/>
              </a:ln>
              <a:effectLst/>
            </c:spPr>
            <c:txPr>
              <a:bodyPr rot="0" spcFirstLastPara="1" vertOverflow="ellipsis" vert="horz" wrap="square" lIns="38100" tIns="19050" rIns="38100" bIns="19050" anchor="ctr" anchorCtr="1">
                <a:spAutoFit/>
              </a:bodyPr>
              <a:lstStyle/>
              <a:p>
                <a:pPr>
                  <a:defRPr lang="en-US" sz="800" b="1" i="0" u="none" strike="noStrike" kern="1200" baseline="0">
                    <a:solidFill>
                      <a:schemeClr val="bg1"/>
                    </a:solidFill>
                    <a:latin typeface="Nunito Black" pitchFamily="2" charset="0"/>
                    <a:ea typeface="+mn-ea"/>
                    <a:cs typeface="+mn-cs"/>
                  </a:defRPr>
                </a:pPr>
                <a:endParaRPr lang="nl-B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 Data LeerlingenStudenten'!$C$12:$L$12</c:f>
              <c:strCache>
                <c:ptCount val="10"/>
                <c:pt idx="0">
                  <c:v>2021
n=0</c:v>
                </c:pt>
                <c:pt idx="1">
                  <c:v>2022
n=0</c:v>
                </c:pt>
                <c:pt idx="2">
                  <c:v>2023
n=0</c:v>
                </c:pt>
                <c:pt idx="3">
                  <c:v>2024
n=0</c:v>
                </c:pt>
                <c:pt idx="4">
                  <c:v>2025
n=0</c:v>
                </c:pt>
                <c:pt idx="5">
                  <c:v>2026
n=0</c:v>
                </c:pt>
                <c:pt idx="6">
                  <c:v>2027
n=0</c:v>
                </c:pt>
                <c:pt idx="7">
                  <c:v>2028
n=0</c:v>
                </c:pt>
                <c:pt idx="8">
                  <c:v>2029
n=0</c:v>
                </c:pt>
                <c:pt idx="9">
                  <c:v>2030
n=0</c:v>
                </c:pt>
              </c:strCache>
            </c:strRef>
          </c:cat>
          <c:val>
            <c:numRef>
              <c:f>'4. Data LeerlingenStudenten'!$C$22:$L$22</c:f>
              <c:numCache>
                <c:formatCode>General</c:formatCode>
                <c:ptCount val="10"/>
              </c:numCache>
            </c:numRef>
          </c:val>
          <c:extLst>
            <c:ext xmlns:c16="http://schemas.microsoft.com/office/drawing/2014/chart" uri="{C3380CC4-5D6E-409C-BE32-E72D297353CC}">
              <c16:uniqueId val="{00000007-6A41-477C-8A2B-8251BC0B18AB}"/>
            </c:ext>
          </c:extLst>
        </c:ser>
        <c:ser>
          <c:idx val="12"/>
          <c:order val="9"/>
          <c:tx>
            <c:strRef>
              <c:f>'4. Data LeerlingenStudenten'!$B$23</c:f>
              <c:strCache>
                <c:ptCount val="1"/>
                <c:pt idx="0">
                  <c:v>Step</c:v>
                </c:pt>
              </c:strCache>
            </c:strRef>
          </c:tx>
          <c:spPr>
            <a:solidFill>
              <a:srgbClr val="BF8A55"/>
            </a:solidFill>
            <a:ln w="9525">
              <a:solidFill>
                <a:schemeClr val="bg1">
                  <a:lumMod val="95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lang="en-US" sz="800" b="1" i="0" u="none" strike="noStrike" kern="1200" baseline="0">
                    <a:solidFill>
                      <a:schemeClr val="bg1"/>
                    </a:solidFill>
                    <a:latin typeface="Nunito Black" pitchFamily="2" charset="0"/>
                    <a:ea typeface="+mn-ea"/>
                    <a:cs typeface="+mn-cs"/>
                  </a:defRPr>
                </a:pPr>
                <a:endParaRPr lang="nl-B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'4. Data LeerlingenStudenten'!$C$23:$L$23</c:f>
              <c:numCache>
                <c:formatCode>General</c:formatCode>
                <c:ptCount val="10"/>
              </c:numCache>
            </c:numRef>
          </c:val>
          <c:extLst>
            <c:ext xmlns:c16="http://schemas.microsoft.com/office/drawing/2014/chart" uri="{C3380CC4-5D6E-409C-BE32-E72D297353CC}">
              <c16:uniqueId val="{00000001-ACF5-4ADF-A476-AD5171A71A78}"/>
            </c:ext>
          </c:extLst>
        </c:ser>
        <c:ser>
          <c:idx val="9"/>
          <c:order val="10"/>
          <c:tx>
            <c:strRef>
              <c:f>'4. Data LeerlingenStudenten'!$B$24</c:f>
              <c:strCache>
                <c:ptCount val="1"/>
                <c:pt idx="0">
                  <c:v>Andere</c:v>
                </c:pt>
              </c:strCache>
            </c:strRef>
          </c:tx>
          <c:spPr>
            <a:solidFill>
              <a:srgbClr val="BFBFBF"/>
            </a:solidFill>
            <a:ln>
              <a:solidFill>
                <a:schemeClr val="bg1"/>
              </a:solidFill>
            </a:ln>
            <a:effectLst/>
          </c:spPr>
          <c:invertIfNegative val="0"/>
          <c:dLbls>
            <c:numFmt formatCode="0;\-0;&quot;&quot;" sourceLinked="0"/>
            <c:spPr>
              <a:noFill/>
              <a:ln>
                <a:noFill/>
              </a:ln>
              <a:effectLst/>
            </c:spPr>
            <c:txPr>
              <a:bodyPr rot="0" spcFirstLastPara="1" vertOverflow="ellipsis" vert="horz" wrap="square" lIns="38100" tIns="19050" rIns="38100" bIns="19050" anchor="ctr" anchorCtr="1">
                <a:spAutoFit/>
              </a:bodyPr>
              <a:lstStyle/>
              <a:p>
                <a:pPr>
                  <a:defRPr lang="en-US" sz="800" b="1" i="0" u="none" strike="noStrike" kern="1200" baseline="0">
                    <a:solidFill>
                      <a:schemeClr val="bg1"/>
                    </a:solidFill>
                    <a:latin typeface="Nunito Black" pitchFamily="2" charset="0"/>
                    <a:ea typeface="+mn-ea"/>
                    <a:cs typeface="+mn-cs"/>
                  </a:defRPr>
                </a:pPr>
                <a:endParaRPr lang="nl-B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 Data LeerlingenStudenten'!$C$12:$L$12</c:f>
              <c:strCache>
                <c:ptCount val="10"/>
                <c:pt idx="0">
                  <c:v>2021
n=0</c:v>
                </c:pt>
                <c:pt idx="1">
                  <c:v>2022
n=0</c:v>
                </c:pt>
                <c:pt idx="2">
                  <c:v>2023
n=0</c:v>
                </c:pt>
                <c:pt idx="3">
                  <c:v>2024
n=0</c:v>
                </c:pt>
                <c:pt idx="4">
                  <c:v>2025
n=0</c:v>
                </c:pt>
                <c:pt idx="5">
                  <c:v>2026
n=0</c:v>
                </c:pt>
                <c:pt idx="6">
                  <c:v>2027
n=0</c:v>
                </c:pt>
                <c:pt idx="7">
                  <c:v>2028
n=0</c:v>
                </c:pt>
                <c:pt idx="8">
                  <c:v>2029
n=0</c:v>
                </c:pt>
                <c:pt idx="9">
                  <c:v>2030
n=0</c:v>
                </c:pt>
              </c:strCache>
            </c:strRef>
          </c:cat>
          <c:val>
            <c:numRef>
              <c:f>'4. Data LeerlingenStudenten'!$C$24:$L$24</c:f>
              <c:numCache>
                <c:formatCode>General</c:formatCode>
                <c:ptCount val="10"/>
              </c:numCache>
            </c:numRef>
          </c:val>
          <c:extLst>
            <c:ext xmlns:c16="http://schemas.microsoft.com/office/drawing/2014/chart" uri="{C3380CC4-5D6E-409C-BE32-E72D297353CC}">
              <c16:uniqueId val="{00000008-6A41-477C-8A2B-8251BC0B18AB}"/>
            </c:ext>
          </c:extLst>
        </c:ser>
        <c:dLbls>
          <c:showLegendKey val="0"/>
          <c:showVal val="1"/>
          <c:showCatName val="0"/>
          <c:showSerName val="0"/>
          <c:showPercent val="0"/>
          <c:showBubbleSize val="0"/>
        </c:dLbls>
        <c:gapWidth val="100"/>
        <c:overlap val="100"/>
        <c:axId val="1085245727"/>
        <c:axId val="1075213071"/>
      </c:barChart>
      <c:valAx>
        <c:axId val="205979023"/>
        <c:scaling>
          <c:orientation val="minMax"/>
        </c:scaling>
        <c:delete val="0"/>
        <c:axPos val="l"/>
        <c:majorGridlines>
          <c:spPr>
            <a:ln w="9525" cap="flat" cmpd="sng" algn="ctr">
              <a:solidFill>
                <a:schemeClr val="bg2">
                  <a:lumMod val="20000"/>
                  <a:lumOff val="80000"/>
                </a:schemeClr>
              </a:solidFill>
              <a:round/>
            </a:ln>
            <a:effectLst/>
          </c:spPr>
        </c:maj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lgn="ctr">
              <a:defRPr lang="en-US" sz="900" b="0" i="0" u="none" strike="noStrike" kern="1200" baseline="0">
                <a:solidFill>
                  <a:schemeClr val="tx1">
                    <a:lumMod val="75000"/>
                    <a:lumOff val="25000"/>
                  </a:schemeClr>
                </a:solidFill>
                <a:latin typeface="Nunito" pitchFamily="2" charset="0"/>
                <a:ea typeface="+mn-ea"/>
                <a:cs typeface="+mn-cs"/>
              </a:defRPr>
            </a:pPr>
            <a:endParaRPr lang="nl-BE"/>
          </a:p>
        </c:txPr>
        <c:crossAx val="1889964880"/>
        <c:crosses val="autoZero"/>
        <c:crossBetween val="between"/>
        <c:minorUnit val="0.2"/>
      </c:valAx>
      <c:catAx>
        <c:axId val="1889964880"/>
        <c:scaling>
          <c:orientation val="minMax"/>
        </c:scaling>
        <c:delete val="0"/>
        <c:axPos val="b"/>
        <c:numFmt formatCode="General" sourceLinked="1"/>
        <c:majorTickMark val="none"/>
        <c:minorTickMark val="none"/>
        <c:tickLblPos val="nextTo"/>
        <c:spPr>
          <a:noFill/>
          <a:ln w="9525" cap="flat" cmpd="sng" algn="ctr">
            <a:solidFill>
              <a:schemeClr val="bg2">
                <a:lumMod val="20000"/>
                <a:lumOff val="80000"/>
              </a:schemeClr>
            </a:solidFill>
            <a:round/>
          </a:ln>
          <a:effectLst/>
        </c:spPr>
        <c:txPr>
          <a:bodyPr rot="-60000000" spcFirstLastPara="1" vertOverflow="ellipsis" vert="horz" wrap="square" anchor="ctr" anchorCtr="1"/>
          <a:lstStyle/>
          <a:p>
            <a:pPr>
              <a:defRPr lang="en-US" sz="1000" b="0" i="0" u="none" strike="noStrike" kern="1200" baseline="0">
                <a:solidFill>
                  <a:schemeClr val="tx1">
                    <a:lumMod val="75000"/>
                    <a:lumOff val="25000"/>
                  </a:schemeClr>
                </a:solidFill>
                <a:latin typeface="Nunito Light" pitchFamily="2" charset="0"/>
                <a:ea typeface="+mn-ea"/>
                <a:cs typeface="+mn-cs"/>
              </a:defRPr>
            </a:pPr>
            <a:endParaRPr lang="nl-BE"/>
          </a:p>
        </c:txPr>
        <c:crossAx val="205979023"/>
        <c:crosses val="autoZero"/>
        <c:auto val="1"/>
        <c:lblAlgn val="ctr"/>
        <c:lblOffset val="100"/>
        <c:noMultiLvlLbl val="0"/>
      </c:catAx>
      <c:valAx>
        <c:axId val="1075213071"/>
        <c:scaling>
          <c:orientation val="minMax"/>
        </c:scaling>
        <c:delete val="0"/>
        <c:axPos val="r"/>
        <c:numFmt formatCode="0%" sourceLinked="1"/>
        <c:majorTickMark val="out"/>
        <c:minorTickMark val="none"/>
        <c:tickLblPos val="none"/>
        <c:spPr>
          <a:noFill/>
          <a:ln>
            <a:noFill/>
          </a:ln>
          <a:effectLst/>
        </c:spPr>
        <c:txPr>
          <a:bodyPr rot="-60000000" spcFirstLastPara="1" vertOverflow="ellipsis" vert="horz" wrap="square" anchor="ctr" anchorCtr="1"/>
          <a:lstStyle/>
          <a:p>
            <a:pPr>
              <a:defRPr lang="en-US" sz="800" b="0" i="0" u="none" strike="noStrike" kern="1200" baseline="0">
                <a:solidFill>
                  <a:schemeClr val="tx1">
                    <a:lumMod val="75000"/>
                    <a:lumOff val="25000"/>
                  </a:schemeClr>
                </a:solidFill>
                <a:latin typeface="Nunito Light" pitchFamily="2" charset="0"/>
                <a:ea typeface="+mn-ea"/>
                <a:cs typeface="+mn-cs"/>
              </a:defRPr>
            </a:pPr>
            <a:endParaRPr lang="nl-BE"/>
          </a:p>
        </c:txPr>
        <c:crossAx val="1085245727"/>
        <c:crosses val="max"/>
        <c:crossBetween val="between"/>
        <c:minorUnit val="0.2"/>
      </c:valAx>
      <c:catAx>
        <c:axId val="1085245727"/>
        <c:scaling>
          <c:orientation val="minMax"/>
        </c:scaling>
        <c:delete val="1"/>
        <c:axPos val="b"/>
        <c:numFmt formatCode="General" sourceLinked="1"/>
        <c:majorTickMark val="out"/>
        <c:minorTickMark val="none"/>
        <c:tickLblPos val="nextTo"/>
        <c:crossAx val="1075213071"/>
        <c:crosses val="autoZero"/>
        <c:auto val="1"/>
        <c:lblAlgn val="ctr"/>
        <c:lblOffset val="100"/>
        <c:noMultiLvlLbl val="0"/>
      </c:catAx>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lgn="ctr">
        <a:defRPr lang="en-US" sz="800" b="1" i="0" u="none" strike="noStrike" kern="1200" baseline="0">
          <a:solidFill>
            <a:schemeClr val="bg1"/>
          </a:solidFill>
          <a:latin typeface="Nunito Black" pitchFamily="2" charset="0"/>
          <a:ea typeface="+mn-ea"/>
          <a:cs typeface="+mn-cs"/>
        </a:defRPr>
      </a:pPr>
      <a:endParaRPr lang="nl-BE"/>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591401479519763"/>
          <c:y val="0.12327362646067164"/>
          <c:w val="0.75105457572787848"/>
          <c:h val="0.78917079655465749"/>
        </c:manualLayout>
      </c:layout>
      <c:doughnutChart>
        <c:varyColors val="1"/>
        <c:ser>
          <c:idx val="1"/>
          <c:order val="0"/>
          <c:tx>
            <c:strRef>
              <c:f>'4. Data LeerlingenStudenten'!$C$56</c:f>
              <c:strCache>
                <c:ptCount val="1"/>
                <c:pt idx="0">
                  <c:v>2023</c:v>
                </c:pt>
              </c:strCache>
            </c:strRef>
          </c:tx>
          <c:dPt>
            <c:idx val="0"/>
            <c:bubble3D val="0"/>
            <c:spPr>
              <a:solidFill>
                <a:srgbClr val="FF8080"/>
              </a:solidFill>
              <a:ln>
                <a:solidFill>
                  <a:srgbClr val="FFFFFF"/>
                </a:solidFill>
              </a:ln>
            </c:spPr>
            <c:extLst xmlns:c15="http://schemas.microsoft.com/office/drawing/2012/chart">
              <c:ext xmlns:c16="http://schemas.microsoft.com/office/drawing/2014/chart" uri="{C3380CC4-5D6E-409C-BE32-E72D297353CC}">
                <c16:uniqueId val="{0000000A-8725-4530-81A2-327AB2659E60}"/>
              </c:ext>
            </c:extLst>
          </c:dPt>
          <c:dPt>
            <c:idx val="1"/>
            <c:bubble3D val="0"/>
            <c:spPr>
              <a:solidFill>
                <a:srgbClr val="002060"/>
              </a:solidFill>
              <a:ln>
                <a:solidFill>
                  <a:srgbClr val="FFFFFF"/>
                </a:solidFill>
              </a:ln>
            </c:spPr>
            <c:extLst xmlns:c15="http://schemas.microsoft.com/office/drawing/2012/chart">
              <c:ext xmlns:c16="http://schemas.microsoft.com/office/drawing/2014/chart" uri="{C3380CC4-5D6E-409C-BE32-E72D297353CC}">
                <c16:uniqueId val="{0000000C-8725-4530-81A2-327AB2659E60}"/>
              </c:ext>
            </c:extLst>
          </c:dPt>
          <c:dPt>
            <c:idx val="2"/>
            <c:bubble3D val="0"/>
            <c:spPr>
              <a:solidFill>
                <a:srgbClr val="3A7831"/>
              </a:solidFill>
              <a:ln>
                <a:solidFill>
                  <a:srgbClr val="FFFFFF"/>
                </a:solidFill>
              </a:ln>
            </c:spPr>
            <c:extLst xmlns:c15="http://schemas.microsoft.com/office/drawing/2012/chart">
              <c:ext xmlns:c16="http://schemas.microsoft.com/office/drawing/2014/chart" uri="{C3380CC4-5D6E-409C-BE32-E72D297353CC}">
                <c16:uniqueId val="{0000000E-8725-4530-81A2-327AB2659E60}"/>
              </c:ext>
            </c:extLst>
          </c:dPt>
          <c:dPt>
            <c:idx val="3"/>
            <c:bubble3D val="0"/>
            <c:spPr>
              <a:solidFill>
                <a:srgbClr val="C00000"/>
              </a:solidFill>
              <a:ln>
                <a:solidFill>
                  <a:srgbClr val="FFFFFF"/>
                </a:solidFill>
              </a:ln>
            </c:spPr>
            <c:extLst xmlns:c15="http://schemas.microsoft.com/office/drawing/2012/chart">
              <c:ext xmlns:c16="http://schemas.microsoft.com/office/drawing/2014/chart" uri="{C3380CC4-5D6E-409C-BE32-E72D297353CC}">
                <c16:uniqueId val="{00000010-8725-4530-81A2-327AB2659E60}"/>
              </c:ext>
            </c:extLst>
          </c:dPt>
          <c:dLbls>
            <c:numFmt formatCode="0%;\-0%;&quot;&quot;" sourceLinked="0"/>
            <c:spPr>
              <a:noFill/>
              <a:ln>
                <a:noFill/>
              </a:ln>
              <a:effectLst/>
            </c:spPr>
            <c:txPr>
              <a:bodyPr wrap="square" lIns="38100" tIns="19050" rIns="38100" bIns="19050" anchor="ctr">
                <a:spAutoFit/>
              </a:bodyPr>
              <a:lstStyle/>
              <a:p>
                <a:pPr>
                  <a:defRPr sz="800" b="1">
                    <a:solidFill>
                      <a:schemeClr val="bg1"/>
                    </a:solidFill>
                    <a:latin typeface="Nunito ExtraBold" pitchFamily="2" charset="0"/>
                  </a:defRPr>
                </a:pPr>
                <a:endParaRPr lang="nl-BE"/>
              </a:p>
            </c:txPr>
            <c:showLegendKey val="0"/>
            <c:showVal val="0"/>
            <c:showCatName val="0"/>
            <c:showSerName val="0"/>
            <c:showPercent val="1"/>
            <c:showBubbleSize val="0"/>
            <c:showLeaderLines val="1"/>
            <c:extLst xmlns:c15="http://schemas.microsoft.com/office/drawing/2012/chart">
              <c:ext xmlns:c15="http://schemas.microsoft.com/office/drawing/2012/chart" uri="{CE6537A1-D6FC-4f65-9D91-7224C49458BB}"/>
            </c:extLst>
          </c:dLbls>
          <c:cat>
            <c:strRef>
              <c:f>'4. Data LeerlingenStudenten'!$B$57:$B$60</c:f>
              <c:strCache>
                <c:ptCount val="4"/>
                <c:pt idx="0">
                  <c:v>Sporadische carpoolers</c:v>
                </c:pt>
                <c:pt idx="1">
                  <c:v>Sporadische openbaar vervoer gebruikers</c:v>
                </c:pt>
                <c:pt idx="2">
                  <c:v>Sporadische fietsers</c:v>
                </c:pt>
                <c:pt idx="3">
                  <c:v>Exclusieve autosolisten + motor-/bromfiets</c:v>
                </c:pt>
              </c:strCache>
            </c:strRef>
          </c:cat>
          <c:val>
            <c:numRef>
              <c:f>'4. Data LeerlingenStudenten'!$C$57:$C$60</c:f>
              <c:numCache>
                <c:formatCode>General</c:formatCode>
                <c:ptCount val="4"/>
                <c:pt idx="0">
                  <c:v>0</c:v>
                </c:pt>
                <c:pt idx="1">
                  <c:v>0</c:v>
                </c:pt>
                <c:pt idx="2">
                  <c:v>0</c:v>
                </c:pt>
                <c:pt idx="3">
                  <c:v>0</c:v>
                </c:pt>
              </c:numCache>
            </c:numRef>
          </c:val>
          <c:extLst xmlns:c15="http://schemas.microsoft.com/office/drawing/2012/chart">
            <c:ext xmlns:c16="http://schemas.microsoft.com/office/drawing/2014/chart" uri="{C3380CC4-5D6E-409C-BE32-E72D297353CC}">
              <c16:uniqueId val="{00000011-8725-4530-81A2-327AB2659E60}"/>
            </c:ext>
          </c:extLst>
        </c:ser>
        <c:dLbls>
          <c:showLegendKey val="0"/>
          <c:showVal val="1"/>
          <c:showCatName val="0"/>
          <c:showSerName val="0"/>
          <c:showPercent val="0"/>
          <c:showBubbleSize val="0"/>
          <c:showLeaderLines val="1"/>
        </c:dLbls>
        <c:firstSliceAng val="0"/>
        <c:holeSize val="50"/>
        <c:extLst/>
      </c:doughnutChart>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lgn="ctr">
        <a:defRPr lang="en-US" sz="800" b="1" i="0" u="none" strike="noStrike" kern="1200" baseline="0">
          <a:solidFill>
            <a:schemeClr val="bg1"/>
          </a:solidFill>
          <a:latin typeface="Nunito ExtraBold" pitchFamily="2" charset="0"/>
          <a:ea typeface="+mn-ea"/>
          <a:cs typeface="+mn-cs"/>
        </a:defRPr>
      </a:pPr>
      <a:endParaRPr lang="nl-BE"/>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802569872452282E-2"/>
          <c:y val="4.4050815911293451E-3"/>
          <c:w val="0.95801056425676823"/>
          <c:h val="0.8129470550815564"/>
        </c:manualLayout>
      </c:layout>
      <c:barChart>
        <c:barDir val="col"/>
        <c:grouping val="percentStacked"/>
        <c:varyColors val="0"/>
        <c:ser>
          <c:idx val="11"/>
          <c:order val="11"/>
          <c:tx>
            <c:strRef>
              <c:f>'4. Data LeerlingenStudenten'!$M$11</c:f>
              <c:strCache>
                <c:ptCount val="1"/>
                <c:pt idx="0">
                  <c:v>2027
Ambitie</c:v>
                </c:pt>
              </c:strCache>
            </c:strRef>
          </c:tx>
          <c:spPr>
            <a:noFill/>
            <a:ln>
              <a:noFill/>
            </a:ln>
          </c:spPr>
          <c:invertIfNegative val="0"/>
          <c:val>
            <c:numRef>
              <c:f>'4. Data LeerlingenStudenten'!$M$26</c:f>
              <c:numCache>
                <c:formatCode>0%</c:formatCode>
                <c:ptCount val="1"/>
                <c:pt idx="0">
                  <c:v>0</c:v>
                </c:pt>
              </c:numCache>
            </c:numRef>
          </c:val>
          <c:extLst>
            <c:ext xmlns:c16="http://schemas.microsoft.com/office/drawing/2014/chart" uri="{C3380CC4-5D6E-409C-BE32-E72D297353CC}">
              <c16:uniqueId val="{0000000B-C99F-4C7A-85C1-3B512033447B}"/>
            </c:ext>
          </c:extLst>
        </c:ser>
        <c:ser>
          <c:idx val="13"/>
          <c:order val="12"/>
          <c:spPr>
            <a:solidFill>
              <a:schemeClr val="accent1">
                <a:lumMod val="60000"/>
                <a:lumOff val="40000"/>
              </a:schemeClr>
            </a:solidFill>
          </c:spPr>
          <c:invertIfNegative val="0"/>
          <c:dLbls>
            <c:dLbl>
              <c:idx val="0"/>
              <c:numFmt formatCode="0%;\-0%;&quot;&quot;" sourceLinked="0"/>
              <c:spPr>
                <a:noFill/>
                <a:ln>
                  <a:noFill/>
                </a:ln>
                <a:effectLst/>
              </c:spPr>
              <c:txPr>
                <a:bodyPr wrap="square" lIns="38100" tIns="19050" rIns="38100" bIns="19050" anchor="ctr" anchorCtr="0">
                  <a:noAutofit/>
                </a:bodyPr>
                <a:lstStyle/>
                <a:p>
                  <a:pPr algn="r" rtl="0">
                    <a:defRPr lang="en-US" sz="800" b="1" i="0" u="none" strike="noStrike" kern="1200" baseline="0">
                      <a:solidFill>
                        <a:srgbClr val="699B99">
                          <a:lumMod val="50000"/>
                        </a:srgbClr>
                      </a:solidFill>
                      <a:latin typeface="Nunito Black" pitchFamily="2" charset="0"/>
                      <a:ea typeface="+mn-ea"/>
                      <a:cs typeface="+mn-cs"/>
                    </a:defRPr>
                  </a:pPr>
                  <a:endParaRPr lang="nl-BE"/>
                </a:p>
              </c:txPr>
              <c:dLblPos val="inEnd"/>
              <c:showLegendKey val="0"/>
              <c:showVal val="1"/>
              <c:showCatName val="0"/>
              <c:showSerName val="0"/>
              <c:showPercent val="0"/>
              <c:showBubbleSize val="0"/>
              <c:extLst>
                <c:ext xmlns:c15="http://schemas.microsoft.com/office/drawing/2012/chart" uri="{CE6537A1-D6FC-4f65-9D91-7224C49458BB}">
                  <c15:layout>
                    <c:manualLayout>
                      <c:w val="0.45446247716770288"/>
                      <c:h val="7.4318951894746785E-2"/>
                    </c:manualLayout>
                  </c15:layout>
                </c:ext>
                <c:ext xmlns:c16="http://schemas.microsoft.com/office/drawing/2014/chart" uri="{C3380CC4-5D6E-409C-BE32-E72D297353CC}">
                  <c16:uniqueId val="{0000000C-C99F-4C7A-85C1-3B512033447B}"/>
                </c:ext>
              </c:extLst>
            </c:dLbl>
            <c:numFmt formatCode="0%;\-0%;&quot;&quot;" sourceLinked="0"/>
            <c:spPr>
              <a:noFill/>
              <a:ln>
                <a:noFill/>
              </a:ln>
              <a:effectLst/>
            </c:spPr>
            <c:txPr>
              <a:bodyPr wrap="square" lIns="38100" tIns="19050" rIns="38100" bIns="19050" anchor="ctr" anchorCtr="0">
                <a:spAutoFit/>
              </a:bodyPr>
              <a:lstStyle/>
              <a:p>
                <a:pPr algn="r" rtl="0">
                  <a:defRPr lang="en-US" sz="800" b="1" i="0" u="none" strike="noStrike" kern="1200" baseline="0">
                    <a:solidFill>
                      <a:srgbClr val="699B99">
                        <a:lumMod val="50000"/>
                      </a:srgbClr>
                    </a:solidFill>
                    <a:latin typeface="Nunito Black" pitchFamily="2" charset="0"/>
                    <a:ea typeface="+mn-ea"/>
                    <a:cs typeface="+mn-cs"/>
                  </a:defRPr>
                </a:pPr>
                <a:endParaRPr lang="nl-BE"/>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'4. Data LeerlingenStudenten'!$M$11</c:f>
              <c:strCache>
                <c:ptCount val="1"/>
                <c:pt idx="0">
                  <c:v>2027
Ambitie</c:v>
                </c:pt>
              </c:strCache>
            </c:strRef>
          </c:cat>
          <c:val>
            <c:numRef>
              <c:f>'4. Data LeerlingenStudenten'!$M$27</c:f>
              <c:numCache>
                <c:formatCode>0%</c:formatCode>
                <c:ptCount val="1"/>
                <c:pt idx="0">
                  <c:v>0</c:v>
                </c:pt>
              </c:numCache>
            </c:numRef>
          </c:val>
          <c:extLst>
            <c:ext xmlns:c16="http://schemas.microsoft.com/office/drawing/2014/chart" uri="{C3380CC4-5D6E-409C-BE32-E72D297353CC}">
              <c16:uniqueId val="{0000000A-C99F-4C7A-85C1-3B512033447B}"/>
            </c:ext>
          </c:extLst>
        </c:ser>
        <c:dLbls>
          <c:showLegendKey val="0"/>
          <c:showVal val="0"/>
          <c:showCatName val="0"/>
          <c:showSerName val="0"/>
          <c:showPercent val="0"/>
          <c:showBubbleSize val="0"/>
        </c:dLbls>
        <c:gapWidth val="100"/>
        <c:overlap val="-100"/>
        <c:axId val="1846001775"/>
        <c:axId val="1713854543"/>
      </c:barChart>
      <c:barChart>
        <c:barDir val="col"/>
        <c:grouping val="percentStacked"/>
        <c:varyColors val="0"/>
        <c:ser>
          <c:idx val="0"/>
          <c:order val="0"/>
          <c:spPr>
            <a:solidFill>
              <a:srgbClr val="C00000"/>
            </a:solidFill>
            <a:ln>
              <a:solidFill>
                <a:schemeClr val="bg1"/>
              </a:solidFill>
            </a:ln>
            <a:effectLst/>
          </c:spPr>
          <c:invertIfNegative val="0"/>
          <c:dLbls>
            <c:numFmt formatCode="0%;\-0%;&quot;&quot;" sourceLinked="0"/>
            <c:spPr>
              <a:noFill/>
              <a:ln>
                <a:noFill/>
              </a:ln>
              <a:effectLst/>
            </c:spPr>
            <c:txPr>
              <a:bodyPr rot="0" spcFirstLastPara="1" vertOverflow="ellipsis" vert="horz" wrap="none" anchor="ctr" anchorCtr="0"/>
              <a:lstStyle/>
              <a:p>
                <a:pPr algn="ctr">
                  <a:defRPr lang="en-US" sz="800" b="0" i="0" u="none" strike="noStrike" kern="1200" baseline="0">
                    <a:solidFill>
                      <a:schemeClr val="bg1"/>
                    </a:solidFill>
                    <a:latin typeface="Nunito Black" pitchFamily="2" charset="0"/>
                    <a:ea typeface="+mn-ea"/>
                    <a:cs typeface="+mn-cs"/>
                  </a:defRPr>
                </a:pPr>
                <a:endParaRPr lang="nl-BE"/>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strRef>
              <c:f>'4. Data LeerlingenStudenten'!$M$11</c:f>
              <c:strCache>
                <c:ptCount val="1"/>
                <c:pt idx="0">
                  <c:v>2027
Ambitie</c:v>
                </c:pt>
              </c:strCache>
            </c:strRef>
          </c:cat>
          <c:val>
            <c:numRef>
              <c:f>'4. Data LeerlingenStudenten'!$M$14</c:f>
              <c:numCache>
                <c:formatCode>0%</c:formatCode>
                <c:ptCount val="1"/>
              </c:numCache>
            </c:numRef>
          </c:val>
          <c:extLst>
            <c:ext xmlns:c16="http://schemas.microsoft.com/office/drawing/2014/chart" uri="{C3380CC4-5D6E-409C-BE32-E72D297353CC}">
              <c16:uniqueId val="{00000000-207F-41DD-A1DB-4078632741E4}"/>
            </c:ext>
          </c:extLst>
        </c:ser>
        <c:ser>
          <c:idx val="1"/>
          <c:order val="1"/>
          <c:spPr>
            <a:solidFill>
              <a:schemeClr val="accent2"/>
            </a:solidFill>
            <a:ln>
              <a:solidFill>
                <a:schemeClr val="bg1"/>
              </a:solidFill>
            </a:ln>
            <a:effectLst/>
          </c:spPr>
          <c:invertIfNegative val="0"/>
          <c:dLbls>
            <c:dLbl>
              <c:idx val="0"/>
              <c:dLblPos val="ctr"/>
              <c:showLegendKey val="0"/>
              <c:showVal val="1"/>
              <c:showCatName val="0"/>
              <c:showSerName val="0"/>
              <c:showPercent val="0"/>
              <c:showBubbleSize val="0"/>
              <c:extLst>
                <c:ext xmlns:c15="http://schemas.microsoft.com/office/drawing/2012/chart" uri="{CE6537A1-D6FC-4f65-9D91-7224C49458BB}">
                  <c15:layout>
                    <c:manualLayout>
                      <c:w val="0.36364590013593934"/>
                      <c:h val="9.327236165460745E-2"/>
                    </c:manualLayout>
                  </c15:layout>
                </c:ext>
                <c:ext xmlns:c16="http://schemas.microsoft.com/office/drawing/2014/chart" uri="{C3380CC4-5D6E-409C-BE32-E72D297353CC}">
                  <c16:uniqueId val="{00000001-207F-41DD-A1DB-4078632741E4}"/>
                </c:ext>
              </c:extLst>
            </c:dLbl>
            <c:numFmt formatCode="0%;\-0%;&quot;&quot;" sourceLinked="0"/>
            <c:spPr>
              <a:noFill/>
              <a:ln>
                <a:noFill/>
              </a:ln>
              <a:effectLst/>
            </c:spPr>
            <c:txPr>
              <a:bodyPr rot="0" spcFirstLastPara="1" vertOverflow="ellipsis" vert="horz" wrap="square" anchor="ctr" anchorCtr="0"/>
              <a:lstStyle/>
              <a:p>
                <a:pPr algn="ctr">
                  <a:defRPr lang="en-US" sz="800" b="0" i="0" u="none" strike="noStrike" kern="1200" baseline="0">
                    <a:solidFill>
                      <a:schemeClr val="bg1"/>
                    </a:solidFill>
                    <a:latin typeface="Nunito Black" pitchFamily="2" charset="0"/>
                    <a:ea typeface="+mn-ea"/>
                    <a:cs typeface="+mn-cs"/>
                  </a:defRPr>
                </a:pPr>
                <a:endParaRPr lang="nl-B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 Data LeerlingenStudenten'!$M$11</c:f>
              <c:strCache>
                <c:ptCount val="1"/>
                <c:pt idx="0">
                  <c:v>2027
Ambitie</c:v>
                </c:pt>
              </c:strCache>
            </c:strRef>
          </c:cat>
          <c:val>
            <c:numRef>
              <c:f>'4. Data LeerlingenStudenten'!$M$15</c:f>
              <c:numCache>
                <c:formatCode>0%</c:formatCode>
                <c:ptCount val="1"/>
              </c:numCache>
            </c:numRef>
          </c:val>
          <c:extLst>
            <c:ext xmlns:c16="http://schemas.microsoft.com/office/drawing/2014/chart" uri="{C3380CC4-5D6E-409C-BE32-E72D297353CC}">
              <c16:uniqueId val="{00000002-207F-41DD-A1DB-4078632741E4}"/>
            </c:ext>
          </c:extLst>
        </c:ser>
        <c:ser>
          <c:idx val="2"/>
          <c:order val="2"/>
          <c:spPr>
            <a:solidFill>
              <a:srgbClr val="FF8080"/>
            </a:solidFill>
            <a:ln>
              <a:solidFill>
                <a:schemeClr val="bg1"/>
              </a:solidFill>
            </a:ln>
            <a:effectLst/>
          </c:spPr>
          <c:invertIfNegative val="0"/>
          <c:dLbls>
            <c:numFmt formatCode="0%;\-0%;&quot;&quot;" sourceLinked="0"/>
            <c:spPr>
              <a:noFill/>
              <a:ln>
                <a:noFill/>
              </a:ln>
              <a:effectLst/>
            </c:spPr>
            <c:txPr>
              <a:bodyPr rot="0" spcFirstLastPara="1" vertOverflow="ellipsis" vert="horz" wrap="none" anchor="ctr" anchorCtr="0"/>
              <a:lstStyle/>
              <a:p>
                <a:pPr algn="ctr">
                  <a:defRPr lang="en-US" sz="800" b="0" i="0" u="none" strike="noStrike" kern="1200" baseline="0">
                    <a:solidFill>
                      <a:schemeClr val="bg1"/>
                    </a:solidFill>
                    <a:latin typeface="Nunito Black" pitchFamily="2" charset="0"/>
                    <a:ea typeface="+mn-ea"/>
                    <a:cs typeface="+mn-cs"/>
                  </a:defRPr>
                </a:pPr>
                <a:endParaRPr lang="nl-BE"/>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strRef>
              <c:f>'4. Data LeerlingenStudenten'!$M$11</c:f>
              <c:strCache>
                <c:ptCount val="1"/>
                <c:pt idx="0">
                  <c:v>2027
Ambitie</c:v>
                </c:pt>
              </c:strCache>
            </c:strRef>
          </c:cat>
          <c:val>
            <c:numRef>
              <c:f>'4. Data LeerlingenStudenten'!$M$16</c:f>
              <c:numCache>
                <c:formatCode>0%</c:formatCode>
                <c:ptCount val="1"/>
              </c:numCache>
            </c:numRef>
          </c:val>
          <c:extLst>
            <c:ext xmlns:c16="http://schemas.microsoft.com/office/drawing/2014/chart" uri="{C3380CC4-5D6E-409C-BE32-E72D297353CC}">
              <c16:uniqueId val="{00000003-207F-41DD-A1DB-4078632741E4}"/>
            </c:ext>
          </c:extLst>
        </c:ser>
        <c:ser>
          <c:idx val="3"/>
          <c:order val="3"/>
          <c:spPr>
            <a:solidFill>
              <a:srgbClr val="00B0F0"/>
            </a:solidFill>
            <a:ln>
              <a:solidFill>
                <a:schemeClr val="bg1"/>
              </a:solidFill>
            </a:ln>
            <a:effectLst/>
          </c:spPr>
          <c:invertIfNegative val="0"/>
          <c:dLbls>
            <c:dLbl>
              <c:idx val="0"/>
              <c:numFmt formatCode="0%;\-0%;&quot;&quot;" sourceLinked="0"/>
              <c:spPr>
                <a:noFill/>
                <a:ln>
                  <a:noFill/>
                </a:ln>
                <a:effectLst/>
              </c:spPr>
              <c:txPr>
                <a:bodyPr rot="0" spcFirstLastPara="1" vertOverflow="ellipsis" vert="horz" wrap="none" anchor="ctr" anchorCtr="0"/>
                <a:lstStyle/>
                <a:p>
                  <a:pPr algn="ctr">
                    <a:defRPr lang="en-US" sz="800" b="0" i="0" u="none" strike="noStrike" kern="1200" baseline="0">
                      <a:solidFill>
                        <a:schemeClr val="bg1"/>
                      </a:solidFill>
                      <a:latin typeface="Nunito Black" pitchFamily="2" charset="0"/>
                      <a:ea typeface="+mn-ea"/>
                      <a:cs typeface="+mn-cs"/>
                    </a:defRPr>
                  </a:pPr>
                  <a:endParaRPr lang="nl-BE"/>
                </a:p>
              </c:txPr>
              <c:dLblPos val="ct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4-207F-41DD-A1DB-4078632741E4}"/>
                </c:ext>
              </c:extLst>
            </c:dLbl>
            <c:numFmt formatCode="0%;\-0%;&quot;&quot;" sourceLinked="0"/>
            <c:spPr>
              <a:noFill/>
              <a:ln>
                <a:noFill/>
              </a:ln>
              <a:effectLst/>
            </c:spPr>
            <c:txPr>
              <a:bodyPr rot="0" spcFirstLastPara="1" vertOverflow="ellipsis" vert="horz" wrap="none" anchor="ctr" anchorCtr="0"/>
              <a:lstStyle/>
              <a:p>
                <a:pPr algn="ctr">
                  <a:defRPr lang="en-US" sz="800" b="0" i="0" u="none" strike="noStrike" kern="1200" baseline="0">
                    <a:solidFill>
                      <a:schemeClr val="bg1"/>
                    </a:solidFill>
                    <a:latin typeface="Nunito Black" pitchFamily="2" charset="0"/>
                    <a:ea typeface="+mn-ea"/>
                    <a:cs typeface="+mn-cs"/>
                  </a:defRPr>
                </a:pPr>
                <a:endParaRPr lang="nl-B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 Data LeerlingenStudenten'!$M$11</c:f>
              <c:strCache>
                <c:ptCount val="1"/>
                <c:pt idx="0">
                  <c:v>2027
Ambitie</c:v>
                </c:pt>
              </c:strCache>
            </c:strRef>
          </c:cat>
          <c:val>
            <c:numRef>
              <c:f>'4. Data LeerlingenStudenten'!$M$17</c:f>
              <c:numCache>
                <c:formatCode>0%</c:formatCode>
                <c:ptCount val="1"/>
              </c:numCache>
            </c:numRef>
          </c:val>
          <c:extLst>
            <c:ext xmlns:c16="http://schemas.microsoft.com/office/drawing/2014/chart" uri="{C3380CC4-5D6E-409C-BE32-E72D297353CC}">
              <c16:uniqueId val="{00000005-207F-41DD-A1DB-4078632741E4}"/>
            </c:ext>
          </c:extLst>
        </c:ser>
        <c:ser>
          <c:idx val="4"/>
          <c:order val="4"/>
          <c:spPr>
            <a:solidFill>
              <a:schemeClr val="accent5"/>
            </a:solidFill>
            <a:ln>
              <a:solidFill>
                <a:schemeClr val="bg1"/>
              </a:solidFill>
            </a:ln>
            <a:effectLst/>
          </c:spPr>
          <c:invertIfNegative val="0"/>
          <c:dLbls>
            <c:numFmt formatCode="0%;\-0%;&quot;&quot;" sourceLinked="0"/>
            <c:spPr>
              <a:noFill/>
              <a:ln>
                <a:noFill/>
              </a:ln>
              <a:effectLst/>
            </c:spPr>
            <c:txPr>
              <a:bodyPr rot="0" spcFirstLastPara="1" vertOverflow="ellipsis" vert="horz" wrap="none" anchor="ctr" anchorCtr="0"/>
              <a:lstStyle/>
              <a:p>
                <a:pPr algn="ctr">
                  <a:defRPr lang="en-US" sz="800" b="1" i="0" u="none" strike="noStrike" kern="1200" baseline="0">
                    <a:solidFill>
                      <a:schemeClr val="bg1"/>
                    </a:solidFill>
                    <a:latin typeface="Nunito ExtraBold" pitchFamily="2" charset="0"/>
                    <a:ea typeface="+mn-ea"/>
                    <a:cs typeface="+mn-cs"/>
                  </a:defRPr>
                </a:pPr>
                <a:endParaRPr lang="nl-BE"/>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strRef>
              <c:f>'4. Data LeerlingenStudenten'!$M$11</c:f>
              <c:strCache>
                <c:ptCount val="1"/>
                <c:pt idx="0">
                  <c:v>2027
Ambitie</c:v>
                </c:pt>
              </c:strCache>
            </c:strRef>
          </c:cat>
          <c:val>
            <c:numRef>
              <c:f>'4. Data LeerlingenStudenten'!$M$18</c:f>
              <c:numCache>
                <c:formatCode>0%</c:formatCode>
                <c:ptCount val="1"/>
              </c:numCache>
            </c:numRef>
          </c:val>
          <c:extLst>
            <c:ext xmlns:c16="http://schemas.microsoft.com/office/drawing/2014/chart" uri="{C3380CC4-5D6E-409C-BE32-E72D297353CC}">
              <c16:uniqueId val="{00000006-207F-41DD-A1DB-4078632741E4}"/>
            </c:ext>
          </c:extLst>
        </c:ser>
        <c:ser>
          <c:idx val="5"/>
          <c:order val="5"/>
          <c:spPr>
            <a:solidFill>
              <a:schemeClr val="accent6"/>
            </a:solidFill>
            <a:ln>
              <a:solidFill>
                <a:schemeClr val="bg1"/>
              </a:solidFill>
            </a:ln>
            <a:effectLst/>
          </c:spPr>
          <c:invertIfNegative val="0"/>
          <c:dLbls>
            <c:numFmt formatCode="0%;\-0%;&quot;&quot;" sourceLinked="0"/>
            <c:spPr>
              <a:noFill/>
              <a:ln>
                <a:noFill/>
              </a:ln>
              <a:effectLst/>
            </c:spPr>
            <c:txPr>
              <a:bodyPr rot="0" spcFirstLastPara="1" vertOverflow="overflow" horzOverflow="overflow" vert="horz" wrap="none" anchor="ctr" anchorCtr="0">
                <a:spAutoFit/>
              </a:bodyPr>
              <a:lstStyle/>
              <a:p>
                <a:pPr algn="ctr">
                  <a:defRPr lang="en-US" sz="800" b="0" i="0" u="none" strike="noStrike" kern="1200" baseline="0">
                    <a:solidFill>
                      <a:schemeClr val="bg1"/>
                    </a:solidFill>
                    <a:latin typeface="Nunito Black" pitchFamily="2" charset="0"/>
                    <a:ea typeface="+mn-ea"/>
                    <a:cs typeface="+mn-cs"/>
                  </a:defRPr>
                </a:pPr>
                <a:endParaRPr lang="nl-BE"/>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strRef>
              <c:f>'4. Data LeerlingenStudenten'!$M$11</c:f>
              <c:strCache>
                <c:ptCount val="1"/>
                <c:pt idx="0">
                  <c:v>2027
Ambitie</c:v>
                </c:pt>
              </c:strCache>
            </c:strRef>
          </c:cat>
          <c:val>
            <c:numRef>
              <c:f>'4. Data LeerlingenStudenten'!$M$19</c:f>
              <c:numCache>
                <c:formatCode>0%</c:formatCode>
                <c:ptCount val="1"/>
              </c:numCache>
            </c:numRef>
          </c:val>
          <c:extLst>
            <c:ext xmlns:c16="http://schemas.microsoft.com/office/drawing/2014/chart" uri="{C3380CC4-5D6E-409C-BE32-E72D297353CC}">
              <c16:uniqueId val="{00000007-207F-41DD-A1DB-4078632741E4}"/>
            </c:ext>
          </c:extLst>
        </c:ser>
        <c:ser>
          <c:idx val="6"/>
          <c:order val="6"/>
          <c:spPr>
            <a:solidFill>
              <a:srgbClr val="408537"/>
            </a:solidFill>
            <a:ln>
              <a:solidFill>
                <a:schemeClr val="bg1">
                  <a:lumMod val="95000"/>
                </a:schemeClr>
              </a:solidFill>
            </a:ln>
            <a:effectLst/>
          </c:spPr>
          <c:invertIfNegative val="0"/>
          <c:dPt>
            <c:idx val="0"/>
            <c:invertIfNegative val="0"/>
            <c:bubble3D val="0"/>
            <c:spPr>
              <a:solidFill>
                <a:srgbClr val="408537"/>
              </a:solidFill>
              <a:ln>
                <a:solidFill>
                  <a:schemeClr val="bg1"/>
                </a:solidFill>
              </a:ln>
              <a:effectLst/>
            </c:spPr>
            <c:extLst>
              <c:ext xmlns:c16="http://schemas.microsoft.com/office/drawing/2014/chart" uri="{C3380CC4-5D6E-409C-BE32-E72D297353CC}">
                <c16:uniqueId val="{00000002-6301-495B-9F44-45F7D42EBC52}"/>
              </c:ext>
            </c:extLst>
          </c:dPt>
          <c:dLbls>
            <c:numFmt formatCode="0%;\-0%;&quot;&quot;" sourceLinked="0"/>
            <c:spPr>
              <a:noFill/>
              <a:ln>
                <a:noFill/>
              </a:ln>
              <a:effectLst/>
            </c:spPr>
            <c:txPr>
              <a:bodyPr rot="0" spcFirstLastPara="1" vertOverflow="overflow" horzOverflow="overflow" vert="horz" wrap="none" anchor="ctr" anchorCtr="0">
                <a:spAutoFit/>
              </a:bodyPr>
              <a:lstStyle/>
              <a:p>
                <a:pPr algn="ctr">
                  <a:defRPr lang="en-US" sz="800" b="0" i="0" u="none" strike="noStrike" kern="1200" baseline="0">
                    <a:solidFill>
                      <a:schemeClr val="bg1"/>
                    </a:solidFill>
                    <a:latin typeface="Nunito Black" pitchFamily="2" charset="0"/>
                    <a:ea typeface="+mn-ea"/>
                    <a:cs typeface="+mn-cs"/>
                  </a:defRPr>
                </a:pPr>
                <a:endParaRPr lang="nl-BE"/>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strRef>
              <c:f>'4. Data LeerlingenStudenten'!$M$11</c:f>
              <c:strCache>
                <c:ptCount val="1"/>
                <c:pt idx="0">
                  <c:v>2027
Ambitie</c:v>
                </c:pt>
              </c:strCache>
            </c:strRef>
          </c:cat>
          <c:val>
            <c:numRef>
              <c:f>'4. Data LeerlingenStudenten'!$M$20</c:f>
              <c:numCache>
                <c:formatCode>0%</c:formatCode>
                <c:ptCount val="1"/>
              </c:numCache>
            </c:numRef>
          </c:val>
          <c:extLst>
            <c:ext xmlns:c16="http://schemas.microsoft.com/office/drawing/2014/chart" uri="{C3380CC4-5D6E-409C-BE32-E72D297353CC}">
              <c16:uniqueId val="{00000008-207F-41DD-A1DB-4078632741E4}"/>
            </c:ext>
          </c:extLst>
        </c:ser>
        <c:ser>
          <c:idx val="7"/>
          <c:order val="7"/>
          <c:spPr>
            <a:solidFill>
              <a:srgbClr val="77C46E"/>
            </a:solidFill>
            <a:ln>
              <a:solidFill>
                <a:schemeClr val="bg1"/>
              </a:solidFill>
            </a:ln>
            <a:effectLst/>
          </c:spPr>
          <c:invertIfNegative val="0"/>
          <c:dLbls>
            <c:numFmt formatCode="0%;\-0%;&quot;&quot;" sourceLinked="0"/>
            <c:spPr>
              <a:noFill/>
              <a:ln>
                <a:noFill/>
              </a:ln>
              <a:effectLst/>
            </c:spPr>
            <c:txPr>
              <a:bodyPr rot="0" spcFirstLastPara="1" vertOverflow="overflow" horzOverflow="overflow" vert="horz" wrap="none" lIns="0" tIns="0" rIns="0" bIns="0" anchor="ctr" anchorCtr="0">
                <a:spAutoFit/>
              </a:bodyPr>
              <a:lstStyle/>
              <a:p>
                <a:pPr algn="ctr">
                  <a:defRPr lang="en-US" sz="800" b="0" i="0" u="none" strike="noStrike" kern="1200" baseline="0">
                    <a:solidFill>
                      <a:schemeClr val="bg1"/>
                    </a:solidFill>
                    <a:latin typeface="Nunito Black" pitchFamily="2" charset="0"/>
                    <a:ea typeface="+mn-ea"/>
                    <a:cs typeface="+mn-cs"/>
                  </a:defRPr>
                </a:pPr>
                <a:endParaRPr lang="nl-BE"/>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strRef>
              <c:f>'4. Data LeerlingenStudenten'!$M$11</c:f>
              <c:strCache>
                <c:ptCount val="1"/>
                <c:pt idx="0">
                  <c:v>2027
Ambitie</c:v>
                </c:pt>
              </c:strCache>
            </c:strRef>
          </c:cat>
          <c:val>
            <c:numRef>
              <c:f>'4. Data LeerlingenStudenten'!$M$21</c:f>
              <c:numCache>
                <c:formatCode>0%</c:formatCode>
                <c:ptCount val="1"/>
              </c:numCache>
            </c:numRef>
          </c:val>
          <c:extLst>
            <c:ext xmlns:c16="http://schemas.microsoft.com/office/drawing/2014/chart" uri="{C3380CC4-5D6E-409C-BE32-E72D297353CC}">
              <c16:uniqueId val="{00000009-207F-41DD-A1DB-4078632741E4}"/>
            </c:ext>
          </c:extLst>
        </c:ser>
        <c:ser>
          <c:idx val="8"/>
          <c:order val="8"/>
          <c:spPr>
            <a:solidFill>
              <a:srgbClr val="BCE2B8"/>
            </a:solidFill>
            <a:ln w="9525">
              <a:solidFill>
                <a:schemeClr val="bg1"/>
              </a:solidFill>
            </a:ln>
            <a:effectLst/>
          </c:spPr>
          <c:invertIfNegative val="0"/>
          <c:dLbls>
            <c:numFmt formatCode="0%;\-0%;&quot;&quot;" sourceLinked="0"/>
            <c:spPr>
              <a:noFill/>
              <a:ln>
                <a:noFill/>
              </a:ln>
              <a:effectLst/>
            </c:spPr>
            <c:txPr>
              <a:bodyPr rot="0" spcFirstLastPara="1" vertOverflow="overflow" horzOverflow="overflow" vert="horz" wrap="none" lIns="0" tIns="0" rIns="0" bIns="0" anchor="ctr" anchorCtr="0">
                <a:spAutoFit/>
              </a:bodyPr>
              <a:lstStyle/>
              <a:p>
                <a:pPr algn="ctr">
                  <a:defRPr lang="en-US" sz="800" b="1" i="0" u="none" strike="noStrike" kern="1200" baseline="0">
                    <a:solidFill>
                      <a:schemeClr val="bg1"/>
                    </a:solidFill>
                    <a:latin typeface="Nunito ExtraBold" pitchFamily="2" charset="0"/>
                    <a:ea typeface="+mn-ea"/>
                    <a:cs typeface="+mn-cs"/>
                  </a:defRPr>
                </a:pPr>
                <a:endParaRPr lang="nl-BE"/>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strRef>
              <c:f>'4. Data LeerlingenStudenten'!$M$11</c:f>
              <c:strCache>
                <c:ptCount val="1"/>
                <c:pt idx="0">
                  <c:v>2027
Ambitie</c:v>
                </c:pt>
              </c:strCache>
            </c:strRef>
          </c:cat>
          <c:val>
            <c:numRef>
              <c:f>'4. Data LeerlingenStudenten'!$M$22</c:f>
              <c:numCache>
                <c:formatCode>0%</c:formatCode>
                <c:ptCount val="1"/>
              </c:numCache>
            </c:numRef>
          </c:val>
          <c:extLst>
            <c:ext xmlns:c16="http://schemas.microsoft.com/office/drawing/2014/chart" uri="{C3380CC4-5D6E-409C-BE32-E72D297353CC}">
              <c16:uniqueId val="{0000000A-207F-41DD-A1DB-4078632741E4}"/>
            </c:ext>
          </c:extLst>
        </c:ser>
        <c:ser>
          <c:idx val="9"/>
          <c:order val="9"/>
          <c:spPr>
            <a:solidFill>
              <a:srgbClr val="BF8A55"/>
            </a:solidFill>
            <a:ln w="9525">
              <a:solidFill>
                <a:schemeClr val="bg1">
                  <a:lumMod val="95000"/>
                </a:schemeClr>
              </a:solidFill>
            </a:ln>
            <a:effectLst/>
          </c:spPr>
          <c:invertIfNegative val="0"/>
          <c:dLbls>
            <c:dLbl>
              <c:idx val="0"/>
              <c:numFmt formatCode="0%;\-0%;&quot;&quot;" sourceLinked="0"/>
              <c:spPr>
                <a:noFill/>
                <a:ln>
                  <a:noFill/>
                </a:ln>
                <a:effectLst/>
              </c:spPr>
              <c:txPr>
                <a:bodyPr wrap="square" lIns="38100" tIns="19050" rIns="38100" bIns="19050" anchor="ctr" anchorCtr="0">
                  <a:noAutofit/>
                </a:bodyPr>
                <a:lstStyle/>
                <a:p>
                  <a:pPr algn="ctr">
                    <a:defRPr lang="en-US" sz="800" b="1" i="0" u="none" strike="noStrike" kern="1200" baseline="0">
                      <a:solidFill>
                        <a:schemeClr val="bg1"/>
                      </a:solidFill>
                      <a:latin typeface="Nunito ExtraBold" pitchFamily="2" charset="0"/>
                      <a:ea typeface="+mn-ea"/>
                      <a:cs typeface="+mn-cs"/>
                    </a:defRPr>
                  </a:pPr>
                  <a:endParaRPr lang="nl-BE"/>
                </a:p>
              </c:txPr>
              <c:dLblPos val="ctr"/>
              <c:showLegendKey val="0"/>
              <c:showVal val="1"/>
              <c:showCatName val="0"/>
              <c:showSerName val="0"/>
              <c:showPercent val="0"/>
              <c:showBubbleSize val="0"/>
              <c:extLst>
                <c:ext xmlns:c15="http://schemas.microsoft.com/office/drawing/2012/chart" uri="{CE6537A1-D6FC-4f65-9D91-7224C49458BB}">
                  <c15:layout>
                    <c:manualLayout>
                      <c:w val="0.3538327437580906"/>
                      <c:h val="7.115246540537247E-2"/>
                    </c:manualLayout>
                  </c15:layout>
                </c:ext>
                <c:ext xmlns:c16="http://schemas.microsoft.com/office/drawing/2014/chart" uri="{C3380CC4-5D6E-409C-BE32-E72D297353CC}">
                  <c16:uniqueId val="{00000005-92CB-48F5-8625-0AEE46BA80BB}"/>
                </c:ext>
              </c:extLst>
            </c:dLbl>
            <c:numFmt formatCode="0%;\-0%;&quot;&quot;" sourceLinked="0"/>
            <c:spPr>
              <a:noFill/>
              <a:ln>
                <a:noFill/>
              </a:ln>
              <a:effectLst/>
            </c:spPr>
            <c:txPr>
              <a:bodyPr wrap="square" lIns="38100" tIns="19050" rIns="38100" bIns="19050" anchor="ctr" anchorCtr="0">
                <a:spAutoFit/>
              </a:bodyPr>
              <a:lstStyle/>
              <a:p>
                <a:pPr algn="ctr">
                  <a:defRPr lang="en-US" sz="800" b="1" i="0" u="none" strike="noStrike" kern="1200" baseline="0">
                    <a:solidFill>
                      <a:schemeClr val="bg1"/>
                    </a:solidFill>
                    <a:latin typeface="Nunito ExtraBold" pitchFamily="2" charset="0"/>
                    <a:ea typeface="+mn-ea"/>
                    <a:cs typeface="+mn-cs"/>
                  </a:defRPr>
                </a:pPr>
                <a:endParaRPr lang="nl-BE"/>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 Data LeerlingenStudenten'!$M$11</c:f>
              <c:strCache>
                <c:ptCount val="1"/>
                <c:pt idx="0">
                  <c:v>2027
Ambitie</c:v>
                </c:pt>
              </c:strCache>
            </c:strRef>
          </c:cat>
          <c:val>
            <c:numRef>
              <c:f>'4. Data LeerlingenStudenten'!$M$23</c:f>
              <c:numCache>
                <c:formatCode>0%</c:formatCode>
                <c:ptCount val="1"/>
              </c:numCache>
            </c:numRef>
          </c:val>
          <c:extLst xmlns:c15="http://schemas.microsoft.com/office/drawing/2012/chart">
            <c:ext xmlns:c16="http://schemas.microsoft.com/office/drawing/2014/chart" uri="{C3380CC4-5D6E-409C-BE32-E72D297353CC}">
              <c16:uniqueId val="{0000000B-207F-41DD-A1DB-4078632741E4}"/>
            </c:ext>
          </c:extLst>
        </c:ser>
        <c:ser>
          <c:idx val="10"/>
          <c:order val="10"/>
          <c:spPr>
            <a:solidFill>
              <a:srgbClr val="BFBFBF"/>
            </a:solidFill>
            <a:ln w="9525">
              <a:solidFill>
                <a:schemeClr val="bg1">
                  <a:lumMod val="95000"/>
                </a:schemeClr>
              </a:solidFill>
            </a:ln>
          </c:spPr>
          <c:invertIfNegative val="0"/>
          <c:dLbls>
            <c:dLbl>
              <c:idx val="0"/>
              <c:numFmt formatCode="0%;\-0%;&quot;&quot;" sourceLinked="0"/>
              <c:spPr>
                <a:noFill/>
                <a:ln>
                  <a:noFill/>
                </a:ln>
                <a:effectLst/>
              </c:spPr>
              <c:txPr>
                <a:bodyPr wrap="square" lIns="38100" tIns="19050" rIns="38100" bIns="19050" anchor="ctr" anchorCtr="0">
                  <a:noAutofit/>
                </a:bodyPr>
                <a:lstStyle/>
                <a:p>
                  <a:pPr algn="ctr">
                    <a:defRPr lang="en-US" sz="800" b="1" i="0" u="none" strike="noStrike" kern="1200" baseline="0">
                      <a:solidFill>
                        <a:schemeClr val="bg1"/>
                      </a:solidFill>
                      <a:latin typeface="Nunito ExtraBold" pitchFamily="2" charset="0"/>
                      <a:ea typeface="+mn-ea"/>
                      <a:cs typeface="+mn-cs"/>
                    </a:defRPr>
                  </a:pPr>
                  <a:endParaRPr lang="nl-BE"/>
                </a:p>
              </c:txPr>
              <c:dLblPos val="ctr"/>
              <c:showLegendKey val="0"/>
              <c:showVal val="1"/>
              <c:showCatName val="0"/>
              <c:showSerName val="0"/>
              <c:showPercent val="0"/>
              <c:showBubbleSize val="0"/>
              <c:extLst>
                <c:ext xmlns:c15="http://schemas.microsoft.com/office/drawing/2012/chart" uri="{CE6537A1-D6FC-4f65-9D91-7224C49458BB}">
                  <c15:layout>
                    <c:manualLayout>
                      <c:w val="0.40835614030137751"/>
                      <c:h val="5.6441115376474581E-2"/>
                    </c:manualLayout>
                  </c15:layout>
                </c:ext>
                <c:ext xmlns:c16="http://schemas.microsoft.com/office/drawing/2014/chart" uri="{C3380CC4-5D6E-409C-BE32-E72D297353CC}">
                  <c16:uniqueId val="{00000002-30A7-4644-98B1-51E93344B5AB}"/>
                </c:ext>
              </c:extLst>
            </c:dLbl>
            <c:numFmt formatCode="0%;\-0%;&quot;&quot;" sourceLinked="0"/>
            <c:spPr>
              <a:noFill/>
              <a:ln>
                <a:noFill/>
              </a:ln>
              <a:effectLst/>
            </c:spPr>
            <c:txPr>
              <a:bodyPr wrap="square" lIns="38100" tIns="19050" rIns="38100" bIns="19050" anchor="ctr" anchorCtr="0">
                <a:spAutoFit/>
              </a:bodyPr>
              <a:lstStyle/>
              <a:p>
                <a:pPr algn="ctr">
                  <a:defRPr lang="en-US" sz="800" b="1" i="0" u="none" strike="noStrike" kern="1200" baseline="0">
                    <a:solidFill>
                      <a:schemeClr val="bg1"/>
                    </a:solidFill>
                    <a:latin typeface="Nunito ExtraBold" pitchFamily="2" charset="0"/>
                    <a:ea typeface="+mn-ea"/>
                    <a:cs typeface="+mn-cs"/>
                  </a:defRPr>
                </a:pPr>
                <a:endParaRPr lang="nl-BE"/>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'4. Data LeerlingenStudenten'!$M$11</c:f>
              <c:strCache>
                <c:ptCount val="1"/>
                <c:pt idx="0">
                  <c:v>2027
Ambitie</c:v>
                </c:pt>
              </c:strCache>
            </c:strRef>
          </c:cat>
          <c:val>
            <c:numRef>
              <c:f>'4. Data LeerlingenStudenten'!$M$24</c:f>
              <c:numCache>
                <c:formatCode>0%</c:formatCode>
                <c:ptCount val="1"/>
              </c:numCache>
            </c:numRef>
          </c:val>
          <c:extLst>
            <c:ext xmlns:c16="http://schemas.microsoft.com/office/drawing/2014/chart" uri="{C3380CC4-5D6E-409C-BE32-E72D297353CC}">
              <c16:uniqueId val="{00000000-30A7-4644-98B1-51E93344B5AB}"/>
            </c:ext>
          </c:extLst>
        </c:ser>
        <c:dLbls>
          <c:showLegendKey val="0"/>
          <c:showVal val="0"/>
          <c:showCatName val="0"/>
          <c:showSerName val="0"/>
          <c:showPercent val="0"/>
          <c:showBubbleSize val="0"/>
        </c:dLbls>
        <c:gapWidth val="180"/>
        <c:overlap val="100"/>
        <c:axId val="517980208"/>
        <c:axId val="517997968"/>
      </c:barChart>
      <c:catAx>
        <c:axId val="1846001775"/>
        <c:scaling>
          <c:orientation val="minMax"/>
        </c:scaling>
        <c:delete val="0"/>
        <c:axPos val="b"/>
        <c:numFmt formatCode="General" sourceLinked="0"/>
        <c:majorTickMark val="out"/>
        <c:minorTickMark val="none"/>
        <c:tickLblPos val="nextTo"/>
        <c:spPr>
          <a:noFill/>
          <a:ln w="9525" cap="flat" cmpd="sng" algn="ctr">
            <a:noFill/>
            <a:round/>
          </a:ln>
          <a:effectLst/>
        </c:spPr>
        <c:txPr>
          <a:bodyPr rot="-60000000" spcFirstLastPara="1" vertOverflow="ellipsis" vert="horz" wrap="square" anchor="ctr" anchorCtr="1"/>
          <a:lstStyle/>
          <a:p>
            <a:pPr>
              <a:defRPr lang="en-US" sz="1050" b="1" i="0" u="none" strike="noStrike" kern="1200" baseline="0">
                <a:solidFill>
                  <a:schemeClr val="tx1">
                    <a:lumMod val="75000"/>
                    <a:lumOff val="25000"/>
                  </a:schemeClr>
                </a:solidFill>
                <a:latin typeface="Nunito Black" pitchFamily="2" charset="0"/>
                <a:ea typeface="+mn-ea"/>
                <a:cs typeface="+mn-cs"/>
              </a:defRPr>
            </a:pPr>
            <a:endParaRPr lang="nl-BE"/>
          </a:p>
        </c:txPr>
        <c:crossAx val="1713854543"/>
        <c:crosses val="autoZero"/>
        <c:auto val="1"/>
        <c:lblAlgn val="ctr"/>
        <c:lblOffset val="100"/>
        <c:noMultiLvlLbl val="0"/>
      </c:catAx>
      <c:valAx>
        <c:axId val="1713854543"/>
        <c:scaling>
          <c:orientation val="minMax"/>
        </c:scaling>
        <c:delete val="1"/>
        <c:axPos val="l"/>
        <c:majorGridlines>
          <c:spPr>
            <a:ln w="9525" cap="flat" cmpd="sng" algn="ctr">
              <a:solidFill>
                <a:schemeClr val="bg1">
                  <a:lumMod val="95000"/>
                </a:schemeClr>
              </a:solidFill>
              <a:round/>
            </a:ln>
            <a:effectLst/>
          </c:spPr>
        </c:majorGridlines>
        <c:numFmt formatCode="0%" sourceLinked="1"/>
        <c:majorTickMark val="out"/>
        <c:minorTickMark val="none"/>
        <c:tickLblPos val="nextTo"/>
        <c:crossAx val="1846001775"/>
        <c:crosses val="autoZero"/>
        <c:crossBetween val="between"/>
        <c:majorUnit val="0.2"/>
      </c:valAx>
      <c:valAx>
        <c:axId val="517997968"/>
        <c:scaling>
          <c:orientation val="minMax"/>
        </c:scaling>
        <c:delete val="1"/>
        <c:axPos val="r"/>
        <c:numFmt formatCode="0%" sourceLinked="1"/>
        <c:majorTickMark val="out"/>
        <c:minorTickMark val="none"/>
        <c:tickLblPos val="nextTo"/>
        <c:crossAx val="517980208"/>
        <c:crosses val="max"/>
        <c:crossBetween val="between"/>
      </c:valAx>
      <c:catAx>
        <c:axId val="517980208"/>
        <c:scaling>
          <c:orientation val="minMax"/>
        </c:scaling>
        <c:delete val="1"/>
        <c:axPos val="b"/>
        <c:numFmt formatCode="General" sourceLinked="1"/>
        <c:majorTickMark val="out"/>
        <c:minorTickMark val="none"/>
        <c:tickLblPos val="nextTo"/>
        <c:crossAx val="517997968"/>
        <c:crosses val="autoZero"/>
        <c:auto val="1"/>
        <c:lblAlgn val="ctr"/>
        <c:lblOffset val="100"/>
        <c:noMultiLvlLbl val="0"/>
      </c:catAx>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lgn="ctr">
        <a:defRPr lang="en-US" sz="900" b="0" i="0" u="none" strike="noStrike" kern="1200" baseline="0">
          <a:solidFill>
            <a:schemeClr val="tx1">
              <a:lumMod val="75000"/>
              <a:lumOff val="25000"/>
            </a:schemeClr>
          </a:solidFill>
          <a:latin typeface="Nunito" pitchFamily="2" charset="0"/>
          <a:ea typeface="+mn-ea"/>
          <a:cs typeface="+mn-cs"/>
        </a:defRPr>
      </a:pPr>
      <a:endParaRPr lang="nl-BE"/>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263786422494036"/>
          <c:y val="3.927094479043778E-2"/>
          <c:w val="0.69350999394306478"/>
          <c:h val="0.9214581104191244"/>
        </c:manualLayout>
      </c:layout>
      <c:doughnutChart>
        <c:varyColors val="1"/>
        <c:ser>
          <c:idx val="0"/>
          <c:order val="0"/>
          <c:tx>
            <c:strRef>
              <c:f>'3. Data Medewerkers'!$C$29</c:f>
              <c:strCache>
                <c:ptCount val="1"/>
                <c:pt idx="0">
                  <c:v>2023</c:v>
                </c:pt>
              </c:strCache>
            </c:strRef>
          </c:tx>
          <c:spPr>
            <a:ln w="9525"/>
          </c:spPr>
          <c:dPt>
            <c:idx val="0"/>
            <c:bubble3D val="0"/>
            <c:spPr>
              <a:solidFill>
                <a:srgbClr val="C00000"/>
              </a:solidFill>
              <a:ln w="9525">
                <a:solidFill>
                  <a:schemeClr val="lt1"/>
                </a:solidFill>
              </a:ln>
              <a:effectLst/>
            </c:spPr>
            <c:extLst>
              <c:ext xmlns:c16="http://schemas.microsoft.com/office/drawing/2014/chart" uri="{C3380CC4-5D6E-409C-BE32-E72D297353CC}">
                <c16:uniqueId val="{00000001-6855-44E7-B763-BFA730956D39}"/>
              </c:ext>
            </c:extLst>
          </c:dPt>
          <c:dPt>
            <c:idx val="1"/>
            <c:bubble3D val="0"/>
            <c:spPr>
              <a:solidFill>
                <a:srgbClr val="F6B13F"/>
              </a:solidFill>
              <a:ln w="9525">
                <a:solidFill>
                  <a:schemeClr val="lt1"/>
                </a:solidFill>
              </a:ln>
              <a:effectLst/>
            </c:spPr>
            <c:extLst>
              <c:ext xmlns:c16="http://schemas.microsoft.com/office/drawing/2014/chart" uri="{C3380CC4-5D6E-409C-BE32-E72D297353CC}">
                <c16:uniqueId val="{00000003-6855-44E7-B763-BFA730956D39}"/>
              </c:ext>
            </c:extLst>
          </c:dPt>
          <c:dPt>
            <c:idx val="2"/>
            <c:bubble3D val="0"/>
            <c:spPr>
              <a:solidFill>
                <a:srgbClr val="FF8080"/>
              </a:solidFill>
              <a:ln w="9525">
                <a:solidFill>
                  <a:schemeClr val="lt1"/>
                </a:solidFill>
              </a:ln>
              <a:effectLst/>
            </c:spPr>
            <c:extLst>
              <c:ext xmlns:c16="http://schemas.microsoft.com/office/drawing/2014/chart" uri="{C3380CC4-5D6E-409C-BE32-E72D297353CC}">
                <c16:uniqueId val="{00000005-6855-44E7-B763-BFA730956D39}"/>
              </c:ext>
            </c:extLst>
          </c:dPt>
          <c:dPt>
            <c:idx val="3"/>
            <c:bubble3D val="0"/>
            <c:spPr>
              <a:solidFill>
                <a:srgbClr val="00B0F0"/>
              </a:solidFill>
              <a:ln w="9525">
                <a:solidFill>
                  <a:schemeClr val="lt1"/>
                </a:solidFill>
              </a:ln>
              <a:effectLst/>
            </c:spPr>
            <c:extLst>
              <c:ext xmlns:c16="http://schemas.microsoft.com/office/drawing/2014/chart" uri="{C3380CC4-5D6E-409C-BE32-E72D297353CC}">
                <c16:uniqueId val="{00000007-6855-44E7-B763-BFA730956D39}"/>
              </c:ext>
            </c:extLst>
          </c:dPt>
          <c:dPt>
            <c:idx val="4"/>
            <c:bubble3D val="0"/>
            <c:spPr>
              <a:solidFill>
                <a:schemeClr val="accent5"/>
              </a:solidFill>
              <a:ln w="9525">
                <a:solidFill>
                  <a:schemeClr val="lt1"/>
                </a:solidFill>
              </a:ln>
              <a:effectLst/>
            </c:spPr>
            <c:extLst>
              <c:ext xmlns:c16="http://schemas.microsoft.com/office/drawing/2014/chart" uri="{C3380CC4-5D6E-409C-BE32-E72D297353CC}">
                <c16:uniqueId val="{00000009-6855-44E7-B763-BFA730956D39}"/>
              </c:ext>
            </c:extLst>
          </c:dPt>
          <c:dPt>
            <c:idx val="5"/>
            <c:bubble3D val="0"/>
            <c:spPr>
              <a:solidFill>
                <a:srgbClr val="466A68"/>
              </a:solidFill>
              <a:ln w="9525">
                <a:solidFill>
                  <a:schemeClr val="lt1"/>
                </a:solidFill>
              </a:ln>
              <a:effectLst/>
            </c:spPr>
            <c:extLst>
              <c:ext xmlns:c16="http://schemas.microsoft.com/office/drawing/2014/chart" uri="{C3380CC4-5D6E-409C-BE32-E72D297353CC}">
                <c16:uniqueId val="{0000000B-6855-44E7-B763-BFA730956D39}"/>
              </c:ext>
            </c:extLst>
          </c:dPt>
          <c:dPt>
            <c:idx val="6"/>
            <c:bubble3D val="0"/>
            <c:spPr>
              <a:solidFill>
                <a:srgbClr val="3A7831"/>
              </a:solidFill>
              <a:ln w="9525">
                <a:solidFill>
                  <a:schemeClr val="lt1"/>
                </a:solidFill>
              </a:ln>
              <a:effectLst/>
            </c:spPr>
            <c:extLst>
              <c:ext xmlns:c16="http://schemas.microsoft.com/office/drawing/2014/chart" uri="{C3380CC4-5D6E-409C-BE32-E72D297353CC}">
                <c16:uniqueId val="{0000000D-6855-44E7-B763-BFA730956D39}"/>
              </c:ext>
            </c:extLst>
          </c:dPt>
          <c:dPt>
            <c:idx val="7"/>
            <c:bubble3D val="0"/>
            <c:spPr>
              <a:solidFill>
                <a:srgbClr val="6ABD5F"/>
              </a:solidFill>
              <a:ln w="9525">
                <a:solidFill>
                  <a:schemeClr val="lt1"/>
                </a:solidFill>
              </a:ln>
              <a:effectLst/>
            </c:spPr>
            <c:extLst>
              <c:ext xmlns:c16="http://schemas.microsoft.com/office/drawing/2014/chart" uri="{C3380CC4-5D6E-409C-BE32-E72D297353CC}">
                <c16:uniqueId val="{0000000F-6855-44E7-B763-BFA730956D39}"/>
              </c:ext>
            </c:extLst>
          </c:dPt>
          <c:dPt>
            <c:idx val="8"/>
            <c:bubble3D val="0"/>
            <c:spPr>
              <a:solidFill>
                <a:srgbClr val="BCE2B8"/>
              </a:solidFill>
              <a:ln w="9525">
                <a:solidFill>
                  <a:schemeClr val="lt1"/>
                </a:solidFill>
              </a:ln>
              <a:effectLst/>
            </c:spPr>
            <c:extLst>
              <c:ext xmlns:c16="http://schemas.microsoft.com/office/drawing/2014/chart" uri="{C3380CC4-5D6E-409C-BE32-E72D297353CC}">
                <c16:uniqueId val="{00000011-6855-44E7-B763-BFA730956D39}"/>
              </c:ext>
            </c:extLst>
          </c:dPt>
          <c:dPt>
            <c:idx val="9"/>
            <c:bubble3D val="0"/>
            <c:spPr>
              <a:solidFill>
                <a:srgbClr val="BFBFBF"/>
              </a:solidFill>
              <a:ln w="9525">
                <a:solidFill>
                  <a:schemeClr val="lt1"/>
                </a:solidFill>
              </a:ln>
              <a:effectLst/>
            </c:spPr>
            <c:extLst>
              <c:ext xmlns:c16="http://schemas.microsoft.com/office/drawing/2014/chart" uri="{C3380CC4-5D6E-409C-BE32-E72D297353CC}">
                <c16:uniqueId val="{00000013-6855-44E7-B763-BFA730956D39}"/>
              </c:ext>
            </c:extLst>
          </c:dPt>
          <c:dLbls>
            <c:dLbl>
              <c:idx val="9"/>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13-6855-44E7-B763-BFA730956D39}"/>
                </c:ext>
              </c:extLst>
            </c:dLbl>
            <c:numFmt formatCode="0%;\-0%;&quot;&quot;" sourceLinked="0"/>
            <c:spPr>
              <a:noFill/>
              <a:ln>
                <a:noFill/>
              </a:ln>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bg1"/>
                    </a:solidFill>
                    <a:latin typeface="Nunito Black" pitchFamily="2" charset="0"/>
                    <a:ea typeface="+mn-ea"/>
                    <a:cs typeface="+mn-cs"/>
                  </a:defRPr>
                </a:pPr>
                <a:endParaRPr lang="nl-BE"/>
              </a:p>
            </c:txPr>
            <c:showLegendKey val="0"/>
            <c:showVal val="0"/>
            <c:showCatName val="0"/>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extLst>
                <c:ext xmlns:c15="http://schemas.microsoft.com/office/drawing/2012/chart" uri="{02D57815-91ED-43cb-92C2-25804820EDAC}">
                  <c15:fullRef>
                    <c15:sqref>'3. Data Medewerkers'!$B$30:$B$43</c15:sqref>
                  </c15:fullRef>
                </c:ext>
              </c:extLst>
              <c:f>'3. Data Medewerkers'!$B$30:$B$39</c:f>
              <c:strCache>
                <c:ptCount val="10"/>
                <c:pt idx="0">
                  <c:v>Auto</c:v>
                </c:pt>
                <c:pt idx="1">
                  <c:v>Motor-/bromfiets</c:v>
                </c:pt>
                <c:pt idx="2">
                  <c:v>Carpool</c:v>
                </c:pt>
                <c:pt idx="3">
                  <c:v>Trein</c:v>
                </c:pt>
                <c:pt idx="4">
                  <c:v>Bus/tram</c:v>
                </c:pt>
                <c:pt idx="5">
                  <c:v>Speedpedelec</c:v>
                </c:pt>
                <c:pt idx="6">
                  <c:v>Elektrische fiets</c:v>
                </c:pt>
                <c:pt idx="7">
                  <c:v>Fiets</c:v>
                </c:pt>
                <c:pt idx="8">
                  <c:v>Te voet</c:v>
                </c:pt>
                <c:pt idx="9">
                  <c:v>Andere</c:v>
                </c:pt>
              </c:strCache>
            </c:strRef>
          </c:cat>
          <c:val>
            <c:numRef>
              <c:extLst>
                <c:ext xmlns:c15="http://schemas.microsoft.com/office/drawing/2012/chart" uri="{02D57815-91ED-43cb-92C2-25804820EDAC}">
                  <c15:fullRef>
                    <c15:sqref>'3. Data Medewerkers'!$C$30:$C$43</c15:sqref>
                  </c15:fullRef>
                </c:ext>
              </c:extLst>
              <c:f>'3. Data Medewerkers'!$C$30:$C$39</c:f>
              <c:numCache>
                <c:formatCode>General</c:formatCode>
                <c:ptCount val="10"/>
                <c:pt idx="0">
                  <c:v>0</c:v>
                </c:pt>
                <c:pt idx="1">
                  <c:v>0</c:v>
                </c:pt>
                <c:pt idx="2">
                  <c:v>0</c:v>
                </c:pt>
                <c:pt idx="3">
                  <c:v>0</c:v>
                </c:pt>
                <c:pt idx="4">
                  <c:v>0</c:v>
                </c:pt>
                <c:pt idx="5">
                  <c:v>0</c:v>
                </c:pt>
                <c:pt idx="6">
                  <c:v>0</c:v>
                </c:pt>
                <c:pt idx="7">
                  <c:v>0</c:v>
                </c:pt>
                <c:pt idx="8">
                  <c:v>0</c:v>
                </c:pt>
                <c:pt idx="9">
                  <c:v>0</c:v>
                </c:pt>
              </c:numCache>
            </c:numRef>
          </c:val>
          <c:extLst>
            <c:ext xmlns:c15="http://schemas.microsoft.com/office/drawing/2012/chart" uri="{02D57815-91ED-43cb-92C2-25804820EDAC}">
              <c15:categoryFilterExceptions>
                <c15:categoryFilterException>
                  <c15:sqref>'3. Data Medewerkers'!$C$40</c15:sqref>
                  <c15:spPr xmlns:c15="http://schemas.microsoft.com/office/drawing/2012/chart">
                    <a:solidFill>
                      <a:schemeClr val="accent5">
                        <a:lumMod val="60000"/>
                      </a:schemeClr>
                    </a:solidFill>
                    <a:ln w="9525">
                      <a:solidFill>
                        <a:schemeClr val="lt1"/>
                      </a:solidFill>
                    </a:ln>
                    <a:effectLst/>
                  </c15:spPr>
                  <c15:bubble3D val="0"/>
                </c15:categoryFilterException>
                <c15:categoryFilterException>
                  <c15:sqref>'3. Data Medewerkers'!$C$41</c15:sqref>
                  <c15:spPr xmlns:c15="http://schemas.microsoft.com/office/drawing/2012/chart">
                    <a:solidFill>
                      <a:schemeClr val="accent6">
                        <a:lumMod val="60000"/>
                      </a:schemeClr>
                    </a:solidFill>
                    <a:ln w="9525">
                      <a:solidFill>
                        <a:schemeClr val="lt1"/>
                      </a:solidFill>
                    </a:ln>
                    <a:effectLst/>
                  </c15:spPr>
                  <c15:bubble3D val="0"/>
                </c15:categoryFilterException>
                <c15:categoryFilterException>
                  <c15:sqref>'3. Data Medewerkers'!$C$42</c15:sqref>
                  <c15:spPr xmlns:c15="http://schemas.microsoft.com/office/drawing/2012/chart">
                    <a:solidFill>
                      <a:schemeClr val="accent1">
                        <a:lumMod val="80000"/>
                        <a:lumOff val="20000"/>
                      </a:schemeClr>
                    </a:solidFill>
                    <a:ln w="9525">
                      <a:solidFill>
                        <a:schemeClr val="lt1"/>
                      </a:solidFill>
                    </a:ln>
                    <a:effectLst/>
                  </c15:spPr>
                  <c15:bubble3D val="0"/>
                </c15:categoryFilterException>
                <c15:categoryFilterException>
                  <c15:sqref>'3. Data Medewerkers'!$C$43</c15:sqref>
                  <c15:spPr xmlns:c15="http://schemas.microsoft.com/office/drawing/2012/chart">
                    <a:solidFill>
                      <a:schemeClr val="accent2">
                        <a:lumMod val="80000"/>
                        <a:lumOff val="20000"/>
                      </a:schemeClr>
                    </a:solidFill>
                    <a:ln w="9525">
                      <a:solidFill>
                        <a:schemeClr val="lt1"/>
                      </a:solidFill>
                    </a:ln>
                    <a:effectLst/>
                  </c15:spPr>
                  <c15:bubble3D val="0"/>
                </c15:categoryFilterException>
              </c15:categoryFilterExceptions>
            </c:ext>
            <c:ext xmlns:c16="http://schemas.microsoft.com/office/drawing/2014/chart" uri="{C3380CC4-5D6E-409C-BE32-E72D297353CC}">
              <c16:uniqueId val="{0000001C-6855-44E7-B763-BFA730956D39}"/>
            </c:ext>
          </c:extLst>
        </c:ser>
        <c:dLbls>
          <c:showLegendKey val="0"/>
          <c:showVal val="0"/>
          <c:showCatName val="0"/>
          <c:showSerName val="0"/>
          <c:showPercent val="0"/>
          <c:showBubbleSize val="0"/>
          <c:showLeaderLines val="1"/>
        </c:dLbls>
        <c:firstSliceAng val="0"/>
        <c:holeSize val="40"/>
      </c:doughnut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nl-BE"/>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263786422494036"/>
          <c:y val="3.927094479043778E-2"/>
          <c:w val="0.69350999394306478"/>
          <c:h val="0.9214581104191244"/>
        </c:manualLayout>
      </c:layout>
      <c:doughnutChart>
        <c:varyColors val="1"/>
        <c:ser>
          <c:idx val="0"/>
          <c:order val="0"/>
          <c:dPt>
            <c:idx val="0"/>
            <c:bubble3D val="0"/>
            <c:spPr>
              <a:solidFill>
                <a:schemeClr val="bg1"/>
              </a:solidFill>
              <a:ln w="19050">
                <a:solidFill>
                  <a:schemeClr val="lt1"/>
                </a:solidFill>
              </a:ln>
              <a:effectLst/>
            </c:spPr>
            <c:extLst>
              <c:ext xmlns:c16="http://schemas.microsoft.com/office/drawing/2014/chart" uri="{C3380CC4-5D6E-409C-BE32-E72D297353CC}">
                <c16:uniqueId val="{00000001-1EF9-4EF3-872C-6D2C38490063}"/>
              </c:ext>
            </c:extLst>
          </c:dPt>
          <c:dPt>
            <c:idx val="1"/>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03-1EF9-4EF3-872C-6D2C38490063}"/>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1EF9-4EF3-872C-6D2C38490063}"/>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1EF9-4EF3-872C-6D2C38490063}"/>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1EF9-4EF3-872C-6D2C38490063}"/>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1EF9-4EF3-872C-6D2C38490063}"/>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1EF9-4EF3-872C-6D2C38490063}"/>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1EF9-4EF3-872C-6D2C38490063}"/>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1EF9-4EF3-872C-6D2C38490063}"/>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13-1EF9-4EF3-872C-6D2C38490063}"/>
              </c:ext>
            </c:extLst>
          </c:dPt>
          <c:dPt>
            <c:idx val="10"/>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16-1EF9-4EF3-872C-6D2C38490063}"/>
              </c:ext>
            </c:extLst>
          </c:dPt>
          <c:dPt>
            <c:idx val="11"/>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18-1EF9-4EF3-872C-6D2C38490063}"/>
              </c:ext>
            </c:extLst>
          </c:dPt>
          <c:dPt>
            <c:idx val="12"/>
            <c:bubble3D val="0"/>
            <c:spPr>
              <a:solidFill>
                <a:schemeClr val="accent1">
                  <a:lumMod val="80000"/>
                  <a:lumOff val="20000"/>
                </a:schemeClr>
              </a:solidFill>
              <a:ln w="19050">
                <a:solidFill>
                  <a:schemeClr val="lt1"/>
                </a:solidFill>
              </a:ln>
              <a:effectLst/>
            </c:spPr>
            <c:extLst>
              <c:ext xmlns:c16="http://schemas.microsoft.com/office/drawing/2014/chart" uri="{C3380CC4-5D6E-409C-BE32-E72D297353CC}">
                <c16:uniqueId val="{0000001A-1EF9-4EF3-872C-6D2C38490063}"/>
              </c:ext>
            </c:extLst>
          </c:dPt>
          <c:dPt>
            <c:idx val="13"/>
            <c:bubble3D val="0"/>
            <c:spPr>
              <a:solidFill>
                <a:schemeClr val="accent2">
                  <a:lumMod val="80000"/>
                  <a:lumOff val="20000"/>
                </a:schemeClr>
              </a:solidFill>
              <a:ln w="19050">
                <a:solidFill>
                  <a:schemeClr val="lt1"/>
                </a:solidFill>
              </a:ln>
              <a:effectLst/>
            </c:spPr>
            <c:extLst>
              <c:ext xmlns:c16="http://schemas.microsoft.com/office/drawing/2014/chart" uri="{C3380CC4-5D6E-409C-BE32-E72D297353CC}">
                <c16:uniqueId val="{0000001C-1EF9-4EF3-872C-6D2C38490063}"/>
              </c:ext>
            </c:extLst>
          </c:dPt>
          <c:dLbls>
            <c:dLbl>
              <c:idx val="0"/>
              <c:delete val="1"/>
              <c:extLst>
                <c:ext xmlns:c15="http://schemas.microsoft.com/office/drawing/2012/chart" uri="{CE6537A1-D6FC-4f65-9D91-7224C49458BB}"/>
                <c:ext xmlns:c16="http://schemas.microsoft.com/office/drawing/2014/chart" uri="{C3380CC4-5D6E-409C-BE32-E72D297353CC}">
                  <c16:uniqueId val="{00000001-1EF9-4EF3-872C-6D2C38490063}"/>
                </c:ext>
              </c:extLst>
            </c:dLbl>
            <c:dLbl>
              <c:idx val="1"/>
              <c:layout>
                <c:manualLayout>
                  <c:x val="2.0041092218315189E-3"/>
                  <c:y val="-3.0932712986083112E-2"/>
                </c:manualLayout>
              </c:layout>
              <c:spPr>
                <a:noFill/>
                <a:ln>
                  <a:noFill/>
                </a:ln>
                <a:effectLst/>
              </c:spPr>
              <c:txPr>
                <a:bodyPr rot="0" spcFirstLastPara="1" vertOverflow="ellipsis" vert="horz" wrap="square" lIns="38100" tIns="19050" rIns="38100" bIns="19050" anchor="ctr" anchorCtr="0">
                  <a:noAutofit/>
                </a:bodyPr>
                <a:lstStyle/>
                <a:p>
                  <a:pPr algn="l" rtl="0">
                    <a:defRPr lang="en-US" sz="1000" b="0" i="0" u="none" strike="noStrike" kern="1200" baseline="0">
                      <a:solidFill>
                        <a:srgbClr val="466A68">
                          <a:lumMod val="50000"/>
                        </a:srgbClr>
                      </a:solidFill>
                      <a:latin typeface="Nunito Black" pitchFamily="2" charset="0"/>
                      <a:ea typeface="+mn-ea"/>
                      <a:cs typeface="+mn-cs"/>
                    </a:defRPr>
                  </a:pPr>
                  <a:endParaRPr lang="nl-BE"/>
                </a:p>
              </c:txPr>
              <c:showLegendKey val="0"/>
              <c:showVal val="1"/>
              <c:showCatName val="0"/>
              <c:showSerName val="0"/>
              <c:showPercent val="0"/>
              <c:showBubbleSize val="0"/>
              <c:extLst>
                <c:ext xmlns:c15="http://schemas.microsoft.com/office/drawing/2012/chart" uri="{CE6537A1-D6FC-4f65-9D91-7224C49458BB}">
                  <c15:layout>
                    <c:manualLayout>
                      <c:w val="0.2028956055244005"/>
                      <c:h val="6.6239178634184923E-2"/>
                    </c:manualLayout>
                  </c15:layout>
                </c:ext>
                <c:ext xmlns:c16="http://schemas.microsoft.com/office/drawing/2014/chart" uri="{C3380CC4-5D6E-409C-BE32-E72D297353CC}">
                  <c16:uniqueId val="{00000003-1EF9-4EF3-872C-6D2C38490063}"/>
                </c:ext>
              </c:extLst>
            </c:dLbl>
            <c:spPr>
              <a:noFill/>
              <a:ln>
                <a:noFill/>
              </a:ln>
              <a:effectLst/>
            </c:spPr>
            <c:txPr>
              <a:bodyPr rot="0" spcFirstLastPara="1" vertOverflow="ellipsis" vert="horz" wrap="square" lIns="38100" tIns="19050" rIns="38100" bIns="19050" anchor="ctr" anchorCtr="0">
                <a:spAutoFit/>
              </a:bodyPr>
              <a:lstStyle/>
              <a:p>
                <a:pPr algn="l" rtl="0">
                  <a:defRPr lang="en-US" sz="1000" b="0" i="0" u="none" strike="noStrike" kern="1200" baseline="0">
                    <a:solidFill>
                      <a:srgbClr val="466A68">
                        <a:lumMod val="50000"/>
                      </a:srgbClr>
                    </a:solidFill>
                    <a:latin typeface="Nunito Black" pitchFamily="2" charset="0"/>
                    <a:ea typeface="+mn-ea"/>
                    <a:cs typeface="+mn-cs"/>
                  </a:defRPr>
                </a:pPr>
                <a:endParaRPr lang="nl-BE"/>
              </a:p>
            </c:txPr>
            <c:showLegendKey val="0"/>
            <c:showVal val="1"/>
            <c:showCatName val="0"/>
            <c:showSerName val="0"/>
            <c:showPercent val="0"/>
            <c:showBubbleSize val="0"/>
            <c:showLeaderLines val="0"/>
            <c:extLst>
              <c:ext xmlns:c15="http://schemas.microsoft.com/office/drawing/2012/chart" uri="{CE6537A1-D6FC-4f65-9D91-7224C49458BB}"/>
            </c:extLst>
          </c:dLbls>
          <c:cat>
            <c:strRef>
              <c:f>'4. Data LeerlingenStudenten'!$B$43:$B$44</c:f>
              <c:strCache>
                <c:ptCount val="2"/>
                <c:pt idx="0">
                  <c:v>Niet duurzaam %</c:v>
                </c:pt>
                <c:pt idx="1">
                  <c:v>Duurzaam %</c:v>
                </c:pt>
              </c:strCache>
            </c:strRef>
          </c:cat>
          <c:val>
            <c:numRef>
              <c:f>'4. Data LeerlingenStudenten'!$C$43:$C$44</c:f>
              <c:numCache>
                <c:formatCode>0%</c:formatCode>
                <c:ptCount val="2"/>
                <c:pt idx="0">
                  <c:v>0</c:v>
                </c:pt>
                <c:pt idx="1">
                  <c:v>0</c:v>
                </c:pt>
              </c:numCache>
            </c:numRef>
          </c:val>
          <c:extLst>
            <c:ext xmlns:c16="http://schemas.microsoft.com/office/drawing/2014/chart" uri="{C3380CC4-5D6E-409C-BE32-E72D297353CC}">
              <c16:uniqueId val="{00000014-1EF9-4EF3-872C-6D2C38490063}"/>
            </c:ext>
          </c:extLst>
        </c:ser>
        <c:dLbls>
          <c:showLegendKey val="0"/>
          <c:showVal val="1"/>
          <c:showCatName val="0"/>
          <c:showSerName val="0"/>
          <c:showPercent val="0"/>
          <c:showBubbleSize val="0"/>
          <c:showLeaderLines val="0"/>
        </c:dLbls>
        <c:firstSliceAng val="0"/>
        <c:holeSize val="85"/>
      </c:doughnut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nl-BE"/>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0988304124717553E-2"/>
          <c:y val="0.2291801616365638"/>
          <c:w val="0.66760814203125041"/>
          <c:h val="0.69926948656530263"/>
        </c:manualLayout>
      </c:layout>
      <c:barChart>
        <c:barDir val="bar"/>
        <c:grouping val="percentStacked"/>
        <c:varyColors val="0"/>
        <c:ser>
          <c:idx val="0"/>
          <c:order val="0"/>
          <c:tx>
            <c:strRef>
              <c:f>'3. Data Medewerkers'!$B$74</c:f>
              <c:strCache>
                <c:ptCount val="1"/>
                <c:pt idx="0">
                  <c:v>0-1 km = te voet</c:v>
                </c:pt>
              </c:strCache>
            </c:strRef>
          </c:tx>
          <c:spPr>
            <a:solidFill>
              <a:srgbClr val="BCE2B8"/>
            </a:solidFill>
            <a:ln>
              <a:solidFill>
                <a:schemeClr val="bg1"/>
              </a:solidFill>
            </a:ln>
            <a:effectLst/>
          </c:spPr>
          <c:invertIfNegative val="0"/>
          <c:dLbls>
            <c:spPr>
              <a:noFill/>
              <a:ln>
                <a:noFill/>
              </a:ln>
              <a:effectLst/>
            </c:spPr>
            <c:txPr>
              <a:bodyPr rot="0" spcFirstLastPara="1" vertOverflow="ellipsis" vert="horz" wrap="square" lIns="38100" tIns="19050" rIns="38100" bIns="19050" anchor="ctr" anchorCtr="0">
                <a:spAutoFit/>
              </a:bodyPr>
              <a:lstStyle/>
              <a:p>
                <a:pPr algn="ctr">
                  <a:defRPr lang="en-US" sz="800" b="0" i="0" u="none" strike="noStrike" kern="1200" baseline="0">
                    <a:solidFill>
                      <a:schemeClr val="bg1"/>
                    </a:solidFill>
                    <a:latin typeface="Nunito ExtraBold" pitchFamily="2" charset="0"/>
                    <a:ea typeface="+mn-ea"/>
                    <a:cs typeface="+mn-cs"/>
                  </a:defRPr>
                </a:pPr>
                <a:endParaRPr lang="nl-B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'3. Data Medewerkers'!$C$73</c:f>
              <c:numCache>
                <c:formatCode>General</c:formatCode>
                <c:ptCount val="1"/>
                <c:pt idx="0">
                  <c:v>2023</c:v>
                </c:pt>
              </c:numCache>
            </c:numRef>
          </c:cat>
          <c:val>
            <c:numRef>
              <c:f>'3. Data Medewerkers'!$C$74</c:f>
              <c:numCache>
                <c:formatCode>General</c:formatCode>
                <c:ptCount val="1"/>
                <c:pt idx="0">
                  <c:v>0</c:v>
                </c:pt>
              </c:numCache>
            </c:numRef>
          </c:val>
          <c:extLst>
            <c:ext xmlns:c16="http://schemas.microsoft.com/office/drawing/2014/chart" uri="{C3380CC4-5D6E-409C-BE32-E72D297353CC}">
              <c16:uniqueId val="{00000000-C9DD-4AF9-8A21-E2BF23B61B8C}"/>
            </c:ext>
          </c:extLst>
        </c:ser>
        <c:ser>
          <c:idx val="1"/>
          <c:order val="1"/>
          <c:tx>
            <c:strRef>
              <c:f>'3. Data Medewerkers'!$B$75</c:f>
              <c:strCache>
                <c:ptCount val="1"/>
                <c:pt idx="0">
                  <c:v>1-7,5 km = fiets</c:v>
                </c:pt>
              </c:strCache>
            </c:strRef>
          </c:tx>
          <c:spPr>
            <a:solidFill>
              <a:srgbClr val="77C46E"/>
            </a:solidFill>
            <a:ln>
              <a:solidFill>
                <a:schemeClr val="bg1"/>
              </a:solidFill>
            </a:ln>
            <a:effectLst/>
          </c:spPr>
          <c:invertIfNegative val="0"/>
          <c:dLbls>
            <c:spPr>
              <a:noFill/>
              <a:ln>
                <a:noFill/>
              </a:ln>
              <a:effectLst/>
            </c:spPr>
            <c:txPr>
              <a:bodyPr rot="0" spcFirstLastPara="1" vertOverflow="ellipsis" vert="horz" wrap="square" lIns="38100" tIns="19050" rIns="38100" bIns="19050" anchor="ctr" anchorCtr="0">
                <a:spAutoFit/>
              </a:bodyPr>
              <a:lstStyle/>
              <a:p>
                <a:pPr algn="ctr">
                  <a:defRPr lang="en-US" sz="800" b="0" i="0" u="none" strike="noStrike" kern="1200" baseline="0">
                    <a:solidFill>
                      <a:schemeClr val="bg1"/>
                    </a:solidFill>
                    <a:latin typeface="Nunito ExtraBold" pitchFamily="2" charset="0"/>
                    <a:ea typeface="+mn-ea"/>
                    <a:cs typeface="+mn-cs"/>
                  </a:defRPr>
                </a:pPr>
                <a:endParaRPr lang="nl-B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 Data Medewerkers'!$C$73</c:f>
              <c:numCache>
                <c:formatCode>General</c:formatCode>
                <c:ptCount val="1"/>
                <c:pt idx="0">
                  <c:v>2023</c:v>
                </c:pt>
              </c:numCache>
            </c:numRef>
          </c:cat>
          <c:val>
            <c:numRef>
              <c:f>'3. Data Medewerkers'!$C$75</c:f>
              <c:numCache>
                <c:formatCode>General</c:formatCode>
                <c:ptCount val="1"/>
                <c:pt idx="0">
                  <c:v>0</c:v>
                </c:pt>
              </c:numCache>
            </c:numRef>
          </c:val>
          <c:extLst>
            <c:ext xmlns:c16="http://schemas.microsoft.com/office/drawing/2014/chart" uri="{C3380CC4-5D6E-409C-BE32-E72D297353CC}">
              <c16:uniqueId val="{00000001-C9DD-4AF9-8A21-E2BF23B61B8C}"/>
            </c:ext>
          </c:extLst>
        </c:ser>
        <c:ser>
          <c:idx val="2"/>
          <c:order val="2"/>
          <c:tx>
            <c:strRef>
              <c:f>'3. Data Medewerkers'!$B$76</c:f>
              <c:strCache>
                <c:ptCount val="1"/>
                <c:pt idx="0">
                  <c:v>7,5-15 km = e-fiets</c:v>
                </c:pt>
              </c:strCache>
            </c:strRef>
          </c:tx>
          <c:spPr>
            <a:solidFill>
              <a:srgbClr val="408537"/>
            </a:solidFill>
            <a:ln>
              <a:solidFill>
                <a:schemeClr val="bg1"/>
              </a:solidFill>
            </a:ln>
            <a:effectLst/>
          </c:spPr>
          <c:invertIfNegative val="0"/>
          <c:dLbls>
            <c:spPr>
              <a:noFill/>
              <a:ln>
                <a:noFill/>
              </a:ln>
              <a:effectLst/>
            </c:spPr>
            <c:txPr>
              <a:bodyPr rot="0" spcFirstLastPara="1" vertOverflow="ellipsis" vert="horz" wrap="square" lIns="38100" tIns="19050" rIns="38100" bIns="19050" anchor="ctr" anchorCtr="0">
                <a:spAutoFit/>
              </a:bodyPr>
              <a:lstStyle/>
              <a:p>
                <a:pPr algn="ctr">
                  <a:defRPr lang="en-US" sz="800" b="0" i="0" u="none" strike="noStrike" kern="1200" baseline="0">
                    <a:solidFill>
                      <a:schemeClr val="bg1"/>
                    </a:solidFill>
                    <a:latin typeface="Nunito ExtraBold" pitchFamily="2" charset="0"/>
                    <a:ea typeface="+mn-ea"/>
                    <a:cs typeface="+mn-cs"/>
                  </a:defRPr>
                </a:pPr>
                <a:endParaRPr lang="nl-B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 Data Medewerkers'!$C$73</c:f>
              <c:numCache>
                <c:formatCode>General</c:formatCode>
                <c:ptCount val="1"/>
                <c:pt idx="0">
                  <c:v>2023</c:v>
                </c:pt>
              </c:numCache>
            </c:numRef>
          </c:cat>
          <c:val>
            <c:numRef>
              <c:f>'3. Data Medewerkers'!$C$76</c:f>
              <c:numCache>
                <c:formatCode>General</c:formatCode>
                <c:ptCount val="1"/>
                <c:pt idx="0">
                  <c:v>0</c:v>
                </c:pt>
              </c:numCache>
            </c:numRef>
          </c:val>
          <c:extLst>
            <c:ext xmlns:c16="http://schemas.microsoft.com/office/drawing/2014/chart" uri="{C3380CC4-5D6E-409C-BE32-E72D297353CC}">
              <c16:uniqueId val="{00000002-C9DD-4AF9-8A21-E2BF23B61B8C}"/>
            </c:ext>
          </c:extLst>
        </c:ser>
        <c:ser>
          <c:idx val="3"/>
          <c:order val="3"/>
          <c:tx>
            <c:strRef>
              <c:f>'3. Data Medewerkers'!$B$77</c:f>
              <c:strCache>
                <c:ptCount val="1"/>
                <c:pt idx="0">
                  <c:v>15-30 km = speedpedelec</c:v>
                </c:pt>
              </c:strCache>
            </c:strRef>
          </c:tx>
          <c:spPr>
            <a:solidFill>
              <a:srgbClr val="466A68"/>
            </a:solidFill>
            <a:ln>
              <a:solidFill>
                <a:schemeClr val="bg1"/>
              </a:solidFill>
            </a:ln>
            <a:effectLst/>
          </c:spPr>
          <c:invertIfNegative val="0"/>
          <c:dPt>
            <c:idx val="0"/>
            <c:invertIfNegative val="0"/>
            <c:bubble3D val="0"/>
            <c:spPr>
              <a:solidFill>
                <a:srgbClr val="466A68"/>
              </a:solidFill>
              <a:ln>
                <a:solidFill>
                  <a:schemeClr val="bg1"/>
                </a:solidFill>
              </a:ln>
              <a:effectLst/>
            </c:spPr>
            <c:extLst>
              <c:ext xmlns:c16="http://schemas.microsoft.com/office/drawing/2014/chart" uri="{C3380CC4-5D6E-409C-BE32-E72D297353CC}">
                <c16:uniqueId val="{00000000-5AE3-45BE-9E40-B24D4B70C142}"/>
              </c:ext>
            </c:extLst>
          </c:dPt>
          <c:dLbls>
            <c:spPr>
              <a:noFill/>
              <a:ln>
                <a:noFill/>
              </a:ln>
              <a:effectLst/>
            </c:spPr>
            <c:txPr>
              <a:bodyPr rot="0" spcFirstLastPara="1" vertOverflow="ellipsis" vert="horz" wrap="square" lIns="38100" tIns="19050" rIns="38100" bIns="19050" anchor="ctr" anchorCtr="0">
                <a:spAutoFit/>
              </a:bodyPr>
              <a:lstStyle/>
              <a:p>
                <a:pPr algn="ctr">
                  <a:defRPr lang="en-US" sz="800" b="0" i="0" u="none" strike="noStrike" kern="1200" baseline="0">
                    <a:solidFill>
                      <a:schemeClr val="bg1"/>
                    </a:solidFill>
                    <a:latin typeface="Nunito ExtraBold" pitchFamily="2" charset="0"/>
                    <a:ea typeface="+mn-ea"/>
                    <a:cs typeface="+mn-cs"/>
                  </a:defRPr>
                </a:pPr>
                <a:endParaRPr lang="nl-B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 Data Medewerkers'!$C$73</c:f>
              <c:numCache>
                <c:formatCode>General</c:formatCode>
                <c:ptCount val="1"/>
                <c:pt idx="0">
                  <c:v>2023</c:v>
                </c:pt>
              </c:numCache>
            </c:numRef>
          </c:cat>
          <c:val>
            <c:numRef>
              <c:f>'3. Data Medewerkers'!$C$77</c:f>
              <c:numCache>
                <c:formatCode>General</c:formatCode>
                <c:ptCount val="1"/>
                <c:pt idx="0">
                  <c:v>0</c:v>
                </c:pt>
              </c:numCache>
            </c:numRef>
          </c:val>
          <c:extLst>
            <c:ext xmlns:c16="http://schemas.microsoft.com/office/drawing/2014/chart" uri="{C3380CC4-5D6E-409C-BE32-E72D297353CC}">
              <c16:uniqueId val="{00000003-C9DD-4AF9-8A21-E2BF23B61B8C}"/>
            </c:ext>
          </c:extLst>
        </c:ser>
        <c:ser>
          <c:idx val="4"/>
          <c:order val="4"/>
          <c:tx>
            <c:strRef>
              <c:f>'3. Data Medewerkers'!$B$78</c:f>
              <c:strCache>
                <c:ptCount val="1"/>
                <c:pt idx="0">
                  <c:v>&gt; 30 km = geen potentieel</c:v>
                </c:pt>
              </c:strCache>
            </c:strRef>
          </c:tx>
          <c:spPr>
            <a:solidFill>
              <a:srgbClr val="BFBFBF"/>
            </a:solidFill>
            <a:ln>
              <a:solidFill>
                <a:schemeClr val="bg1"/>
              </a:solidFill>
            </a:ln>
            <a:effectLst/>
          </c:spPr>
          <c:invertIfNegative val="0"/>
          <c:dLbls>
            <c:spPr>
              <a:noFill/>
              <a:ln>
                <a:noFill/>
              </a:ln>
              <a:effectLst/>
            </c:spPr>
            <c:txPr>
              <a:bodyPr rot="0" spcFirstLastPara="1" vertOverflow="ellipsis" vert="horz" wrap="square" lIns="38100" tIns="19050" rIns="38100" bIns="19050" anchor="ctr" anchorCtr="0">
                <a:spAutoFit/>
              </a:bodyPr>
              <a:lstStyle/>
              <a:p>
                <a:pPr algn="ctr">
                  <a:defRPr lang="en-US" sz="800" b="0" i="0" u="none" strike="noStrike" kern="1200" baseline="0">
                    <a:solidFill>
                      <a:schemeClr val="bg1"/>
                    </a:solidFill>
                    <a:latin typeface="Nunito ExtraBold" pitchFamily="2" charset="0"/>
                    <a:ea typeface="+mn-ea"/>
                    <a:cs typeface="+mn-cs"/>
                  </a:defRPr>
                </a:pPr>
                <a:endParaRPr lang="nl-B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 Data Medewerkers'!$C$73</c:f>
              <c:numCache>
                <c:formatCode>General</c:formatCode>
                <c:ptCount val="1"/>
                <c:pt idx="0">
                  <c:v>2023</c:v>
                </c:pt>
              </c:numCache>
            </c:numRef>
          </c:cat>
          <c:val>
            <c:numRef>
              <c:f>'3. Data Medewerkers'!$C$78</c:f>
              <c:numCache>
                <c:formatCode>General</c:formatCode>
                <c:ptCount val="1"/>
                <c:pt idx="0">
                  <c:v>0</c:v>
                </c:pt>
              </c:numCache>
            </c:numRef>
          </c:val>
          <c:extLst>
            <c:ext xmlns:c16="http://schemas.microsoft.com/office/drawing/2014/chart" uri="{C3380CC4-5D6E-409C-BE32-E72D297353CC}">
              <c16:uniqueId val="{00000004-C9DD-4AF9-8A21-E2BF23B61B8C}"/>
            </c:ext>
          </c:extLst>
        </c:ser>
        <c:dLbls>
          <c:dLblPos val="ctr"/>
          <c:showLegendKey val="0"/>
          <c:showVal val="1"/>
          <c:showCatName val="0"/>
          <c:showSerName val="0"/>
          <c:showPercent val="0"/>
          <c:showBubbleSize val="0"/>
        </c:dLbls>
        <c:gapWidth val="150"/>
        <c:overlap val="100"/>
        <c:axId val="99308287"/>
        <c:axId val="99310207"/>
        <c:extLst/>
      </c:barChart>
      <c:catAx>
        <c:axId val="99308287"/>
        <c:scaling>
          <c:orientation val="maxMin"/>
        </c:scaling>
        <c:delete val="0"/>
        <c:axPos val="l"/>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Nunito" pitchFamily="2" charset="0"/>
                <a:ea typeface="+mn-ea"/>
                <a:cs typeface="+mn-cs"/>
              </a:defRPr>
            </a:pPr>
            <a:endParaRPr lang="nl-BE"/>
          </a:p>
        </c:txPr>
        <c:crossAx val="99310207"/>
        <c:crosses val="autoZero"/>
        <c:auto val="1"/>
        <c:lblAlgn val="ctr"/>
        <c:lblOffset val="100"/>
        <c:noMultiLvlLbl val="0"/>
      </c:catAx>
      <c:valAx>
        <c:axId val="99310207"/>
        <c:scaling>
          <c:orientation val="minMax"/>
        </c:scaling>
        <c:delete val="0"/>
        <c:axPos val="t"/>
        <c:majorGridlines>
          <c:spPr>
            <a:ln w="9525" cap="flat" cmpd="sng" algn="ctr">
              <a:solidFill>
                <a:schemeClr val="bg1">
                  <a:lumMod val="9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Nunito" pitchFamily="2" charset="0"/>
                <a:ea typeface="+mn-ea"/>
                <a:cs typeface="+mn-cs"/>
              </a:defRPr>
            </a:pPr>
            <a:endParaRPr lang="nl-BE"/>
          </a:p>
        </c:txPr>
        <c:crossAx val="99308287"/>
        <c:crosses val="autoZero"/>
        <c:crossBetween val="between"/>
      </c:valAx>
      <c:spPr>
        <a:noFill/>
        <a:ln>
          <a:noFill/>
        </a:ln>
        <a:effectLst/>
      </c:spPr>
    </c:plotArea>
    <c:legend>
      <c:legendPos val="r"/>
      <c:layout>
        <c:manualLayout>
          <c:xMode val="edge"/>
          <c:yMode val="edge"/>
          <c:x val="0.76303055183980184"/>
          <c:y val="0.32659219217396707"/>
          <c:w val="0.21987553883579697"/>
          <c:h val="0.51991120336789964"/>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Nunito" pitchFamily="2" charset="0"/>
              <a:ea typeface="+mn-ea"/>
              <a:cs typeface="+mn-cs"/>
            </a:defRPr>
          </a:pPr>
          <a:endParaRPr lang="nl-BE"/>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2">
          <a:lumMod val="40000"/>
          <a:lumOff val="60000"/>
        </a:schemeClr>
      </a:solidFill>
      <a:round/>
    </a:ln>
    <a:effectLst/>
  </c:spPr>
  <c:txPr>
    <a:bodyPr/>
    <a:lstStyle/>
    <a:p>
      <a:pPr>
        <a:defRPr/>
      </a:pPr>
      <a:endParaRPr lang="nl-BE"/>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9005457314793833E-2"/>
          <c:y val="4.1930175489914866E-2"/>
          <c:w val="0.96292749199688998"/>
          <c:h val="0.83735775389778588"/>
        </c:manualLayout>
      </c:layout>
      <c:barChart>
        <c:barDir val="col"/>
        <c:grouping val="clustered"/>
        <c:varyColors val="0"/>
        <c:ser>
          <c:idx val="3"/>
          <c:order val="0"/>
          <c:tx>
            <c:strRef>
              <c:f>'4. Data LeerlingenStudenten'!$B$97</c:f>
              <c:strCache>
                <c:ptCount val="1"/>
                <c:pt idx="0">
                  <c:v>Aantal fietsparkeerplaatsen </c:v>
                </c:pt>
              </c:strCache>
            </c:strRef>
          </c:tx>
          <c:spPr>
            <a:solidFill>
              <a:schemeClr val="bg2">
                <a:lumMod val="40000"/>
                <a:lumOff val="60000"/>
              </a:schemeClr>
            </a:solidFill>
            <a:ln w="215900">
              <a:solidFill>
                <a:schemeClr val="bg2">
                  <a:lumMod val="40000"/>
                  <a:lumOff val="60000"/>
                </a:schemeClr>
              </a:solidFill>
              <a:miter lim="800000"/>
            </a:ln>
            <a:effectLst/>
          </c:spPr>
          <c:invertIfNegative val="0"/>
          <c:dLbls>
            <c:dLbl>
              <c:idx val="4"/>
              <c:numFmt formatCode="#,##0" sourceLinked="0"/>
              <c:spPr>
                <a:noFill/>
                <a:ln>
                  <a:noFill/>
                </a:ln>
                <a:effectLst/>
              </c:spPr>
              <c:txPr>
                <a:bodyPr rot="0" spcFirstLastPara="1" vertOverflow="overflow" horzOverflow="overflow" vert="horz" wrap="square" lIns="0" tIns="108000" rIns="0" bIns="180000" anchor="ctr" anchorCtr="1">
                  <a:noAutofit/>
                </a:bodyPr>
                <a:lstStyle/>
                <a:p>
                  <a:pPr>
                    <a:defRPr sz="800" b="1" i="0" u="none" strike="noStrike" kern="1200" baseline="0">
                      <a:solidFill>
                        <a:schemeClr val="bg2">
                          <a:lumMod val="75000"/>
                        </a:schemeClr>
                      </a:solidFill>
                      <a:latin typeface="Nunito" pitchFamily="2" charset="0"/>
                      <a:ea typeface="+mn-ea"/>
                      <a:cs typeface="+mn-cs"/>
                    </a:defRPr>
                  </a:pPr>
                  <a:endParaRPr lang="nl-BE"/>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15:layout>
                    <c:manualLayout>
                      <c:w val="2.2857611565341801E-2"/>
                      <c:h val="0.13600519609595341"/>
                    </c:manualLayout>
                  </c15:layout>
                </c:ext>
                <c:ext xmlns:c16="http://schemas.microsoft.com/office/drawing/2014/chart" uri="{C3380CC4-5D6E-409C-BE32-E72D297353CC}">
                  <c16:uniqueId val="{00000000-2D17-483A-94FF-C1B51666CE19}"/>
                </c:ext>
              </c:extLst>
            </c:dLbl>
            <c:numFmt formatCode="#,##0" sourceLinked="0"/>
            <c:spPr>
              <a:noFill/>
              <a:ln>
                <a:noFill/>
              </a:ln>
              <a:effectLst/>
            </c:spPr>
            <c:txPr>
              <a:bodyPr rot="0" spcFirstLastPara="1" vertOverflow="overflow" horzOverflow="overflow" vert="horz" wrap="square" lIns="0" tIns="108000" rIns="0" bIns="0" anchor="ctr" anchorCtr="1">
                <a:spAutoFit/>
              </a:bodyPr>
              <a:lstStyle/>
              <a:p>
                <a:pPr>
                  <a:defRPr sz="800" b="1" i="0" u="none" strike="noStrike" kern="1200" baseline="0">
                    <a:solidFill>
                      <a:schemeClr val="bg2">
                        <a:lumMod val="75000"/>
                      </a:schemeClr>
                    </a:solidFill>
                    <a:latin typeface="Nunito" pitchFamily="2" charset="0"/>
                    <a:ea typeface="+mn-ea"/>
                    <a:cs typeface="+mn-cs"/>
                  </a:defRPr>
                </a:pPr>
                <a:endParaRPr lang="nl-BE"/>
              </a:p>
            </c:txPr>
            <c:dLblPos val="outEnd"/>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cap="flat" cmpd="sng" algn="ctr">
                      <a:solidFill>
                        <a:schemeClr val="tx1">
                          <a:lumMod val="35000"/>
                          <a:lumOff val="65000"/>
                        </a:schemeClr>
                      </a:solidFill>
                      <a:round/>
                    </a:ln>
                    <a:effectLst/>
                  </c:spPr>
                </c15:leaderLines>
              </c:ext>
            </c:extLst>
          </c:dLbls>
          <c:cat>
            <c:numRef>
              <c:f>'4. Data LeerlingenStudenten'!$C$96:$L$96</c:f>
              <c:numCache>
                <c:formatCode>General</c:formatCode>
                <c:ptCount val="10"/>
                <c:pt idx="0">
                  <c:v>2021</c:v>
                </c:pt>
                <c:pt idx="1">
                  <c:v>2022</c:v>
                </c:pt>
                <c:pt idx="2">
                  <c:v>2023</c:v>
                </c:pt>
                <c:pt idx="3">
                  <c:v>2024</c:v>
                </c:pt>
                <c:pt idx="4">
                  <c:v>2025</c:v>
                </c:pt>
                <c:pt idx="5">
                  <c:v>2026</c:v>
                </c:pt>
                <c:pt idx="6">
                  <c:v>2027</c:v>
                </c:pt>
                <c:pt idx="7">
                  <c:v>2028</c:v>
                </c:pt>
                <c:pt idx="8">
                  <c:v>2029</c:v>
                </c:pt>
                <c:pt idx="9">
                  <c:v>2030</c:v>
                </c:pt>
              </c:numCache>
            </c:numRef>
          </c:cat>
          <c:val>
            <c:numRef>
              <c:f>'4. Data LeerlingenStudenten'!$C$97:$L$97</c:f>
              <c:numCache>
                <c:formatCode>General</c:formatCode>
                <c:ptCount val="10"/>
              </c:numCache>
            </c:numRef>
          </c:val>
          <c:extLst>
            <c:ext xmlns:c16="http://schemas.microsoft.com/office/drawing/2014/chart" uri="{C3380CC4-5D6E-409C-BE32-E72D297353CC}">
              <c16:uniqueId val="{00000001-2D17-483A-94FF-C1B51666CE19}"/>
            </c:ext>
          </c:extLst>
        </c:ser>
        <c:ser>
          <c:idx val="4"/>
          <c:order val="1"/>
          <c:tx>
            <c:strRef>
              <c:f>'4. Data LeerlingenStudenten'!$B$100</c:f>
              <c:strCache>
                <c:ptCount val="1"/>
                <c:pt idx="0">
                  <c:v>Gemiddelde bezetting piek (o.b.v. tellingen)</c:v>
                </c:pt>
              </c:strCache>
            </c:strRef>
          </c:tx>
          <c:spPr>
            <a:solidFill>
              <a:schemeClr val="accent6"/>
            </a:solidFill>
            <a:ln>
              <a:noFill/>
            </a:ln>
            <a:effectLst/>
          </c:spPr>
          <c:invertIfNegative val="0"/>
          <c:dLbls>
            <c:dLbl>
              <c:idx val="0"/>
              <c:tx>
                <c:rich>
                  <a:bodyPr/>
                  <a:lstStyle/>
                  <a:p>
                    <a:fld id="{7D064BFE-A044-445E-B6C5-155340A92993}" type="CELLRANGE">
                      <a:rPr lang="en-US"/>
                      <a:pPr/>
                      <a:t>[CELLRANGE]</a:t>
                    </a:fld>
                    <a:endParaRPr lang="nl-BE"/>
                  </a:p>
                </c:rich>
              </c:tx>
              <c:dLblPos val="in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2D17-483A-94FF-C1B51666CE19}"/>
                </c:ext>
              </c:extLst>
            </c:dLbl>
            <c:dLbl>
              <c:idx val="1"/>
              <c:tx>
                <c:rich>
                  <a:bodyPr/>
                  <a:lstStyle/>
                  <a:p>
                    <a:endParaRPr lang="nl-BE"/>
                  </a:p>
                </c:rich>
              </c:tx>
              <c:dLblPos val="inEnd"/>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2D17-483A-94FF-C1B51666CE19}"/>
                </c:ext>
              </c:extLst>
            </c:dLbl>
            <c:dLbl>
              <c:idx val="2"/>
              <c:tx>
                <c:rich>
                  <a:bodyPr/>
                  <a:lstStyle/>
                  <a:p>
                    <a:endParaRPr lang="nl-BE"/>
                  </a:p>
                </c:rich>
              </c:tx>
              <c:dLblPos val="inEnd"/>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2D17-483A-94FF-C1B51666CE19}"/>
                </c:ext>
              </c:extLst>
            </c:dLbl>
            <c:dLbl>
              <c:idx val="3"/>
              <c:tx>
                <c:rich>
                  <a:bodyPr/>
                  <a:lstStyle/>
                  <a:p>
                    <a:endParaRPr lang="nl-BE"/>
                  </a:p>
                </c:rich>
              </c:tx>
              <c:dLblPos val="inEnd"/>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2D17-483A-94FF-C1B51666CE19}"/>
                </c:ext>
              </c:extLst>
            </c:dLbl>
            <c:dLbl>
              <c:idx val="4"/>
              <c:tx>
                <c:rich>
                  <a:bodyPr/>
                  <a:lstStyle/>
                  <a:p>
                    <a:endParaRPr lang="nl-BE"/>
                  </a:p>
                </c:rich>
              </c:tx>
              <c:dLblPos val="inEnd"/>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2D17-483A-94FF-C1B51666CE19}"/>
                </c:ext>
              </c:extLst>
            </c:dLbl>
            <c:dLbl>
              <c:idx val="5"/>
              <c:tx>
                <c:rich>
                  <a:bodyPr/>
                  <a:lstStyle/>
                  <a:p>
                    <a:endParaRPr lang="nl-BE"/>
                  </a:p>
                </c:rich>
              </c:tx>
              <c:dLblPos val="inEnd"/>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2D17-483A-94FF-C1B51666CE19}"/>
                </c:ext>
              </c:extLst>
            </c:dLbl>
            <c:dLbl>
              <c:idx val="6"/>
              <c:tx>
                <c:rich>
                  <a:bodyPr/>
                  <a:lstStyle/>
                  <a:p>
                    <a:endParaRPr lang="nl-BE"/>
                  </a:p>
                </c:rich>
              </c:tx>
              <c:dLblPos val="inEnd"/>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2D17-483A-94FF-C1B51666CE19}"/>
                </c:ext>
              </c:extLst>
            </c:dLbl>
            <c:dLbl>
              <c:idx val="7"/>
              <c:tx>
                <c:rich>
                  <a:bodyPr/>
                  <a:lstStyle/>
                  <a:p>
                    <a:endParaRPr lang="nl-BE"/>
                  </a:p>
                </c:rich>
              </c:tx>
              <c:dLblPos val="inEnd"/>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2D17-483A-94FF-C1B51666CE19}"/>
                </c:ext>
              </c:extLst>
            </c:dLbl>
            <c:dLbl>
              <c:idx val="8"/>
              <c:tx>
                <c:rich>
                  <a:bodyPr/>
                  <a:lstStyle/>
                  <a:p>
                    <a:endParaRPr lang="nl-BE"/>
                  </a:p>
                </c:rich>
              </c:tx>
              <c:dLblPos val="inEnd"/>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2D17-483A-94FF-C1B51666CE19}"/>
                </c:ext>
              </c:extLst>
            </c:dLbl>
            <c:dLbl>
              <c:idx val="9"/>
              <c:tx>
                <c:rich>
                  <a:bodyPr/>
                  <a:lstStyle/>
                  <a:p>
                    <a:endParaRPr lang="nl-BE"/>
                  </a:p>
                </c:rich>
              </c:tx>
              <c:dLblPos val="inEnd"/>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2D17-483A-94FF-C1B51666CE19}"/>
                </c:ext>
              </c:extLst>
            </c:dLbl>
            <c:spPr>
              <a:noFill/>
              <a:ln>
                <a:noFill/>
              </a:ln>
              <a:effectLst/>
            </c:spPr>
            <c:txPr>
              <a:bodyPr rot="0" spcFirstLastPara="1" vertOverflow="ellipsis" vert="horz" wrap="square" lIns="38100" tIns="19050" rIns="38100" bIns="19050" anchor="ctr" anchorCtr="0">
                <a:spAutoFit/>
              </a:bodyPr>
              <a:lstStyle/>
              <a:p>
                <a:pPr algn="ctr">
                  <a:defRPr lang="en-US" sz="700" b="0" i="0" u="none" strike="noStrike" kern="1200" baseline="0">
                    <a:solidFill>
                      <a:schemeClr val="bg1"/>
                    </a:solidFill>
                    <a:latin typeface="Nunito" pitchFamily="2" charset="0"/>
                    <a:ea typeface="+mn-ea"/>
                    <a:cs typeface="+mn-cs"/>
                  </a:defRPr>
                </a:pPr>
                <a:endParaRPr lang="nl-BE"/>
              </a:p>
            </c:txPr>
            <c:dLblPos val="inEnd"/>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numRef>
              <c:f>'4. Data LeerlingenStudenten'!$C$96:$L$96</c:f>
              <c:numCache>
                <c:formatCode>General</c:formatCode>
                <c:ptCount val="10"/>
                <c:pt idx="0">
                  <c:v>2021</c:v>
                </c:pt>
                <c:pt idx="1">
                  <c:v>2022</c:v>
                </c:pt>
                <c:pt idx="2">
                  <c:v>2023</c:v>
                </c:pt>
                <c:pt idx="3">
                  <c:v>2024</c:v>
                </c:pt>
                <c:pt idx="4">
                  <c:v>2025</c:v>
                </c:pt>
                <c:pt idx="5">
                  <c:v>2026</c:v>
                </c:pt>
                <c:pt idx="6">
                  <c:v>2027</c:v>
                </c:pt>
                <c:pt idx="7">
                  <c:v>2028</c:v>
                </c:pt>
                <c:pt idx="8">
                  <c:v>2029</c:v>
                </c:pt>
                <c:pt idx="9">
                  <c:v>2030</c:v>
                </c:pt>
              </c:numCache>
            </c:numRef>
          </c:cat>
          <c:val>
            <c:numRef>
              <c:f>'4. Data LeerlingenStudenten'!$C$100:$L$100</c:f>
              <c:numCache>
                <c:formatCode>General</c:formatCode>
                <c:ptCount val="10"/>
              </c:numCache>
            </c:numRef>
          </c:val>
          <c:extLst>
            <c:ext xmlns:c15="http://schemas.microsoft.com/office/drawing/2012/chart" uri="{02D57815-91ED-43cb-92C2-25804820EDAC}">
              <c15:datalabelsRange>
                <c15:f>'4. Data LeerlingenStudenten'!$C$101:$L$101</c15:f>
                <c15:dlblRangeCache>
                  <c:ptCount val="10"/>
                  <c:pt idx="0">
                    <c:v>0%</c:v>
                  </c:pt>
                  <c:pt idx="1">
                    <c:v>0%</c:v>
                  </c:pt>
                  <c:pt idx="2">
                    <c:v>0%</c:v>
                  </c:pt>
                  <c:pt idx="3">
                    <c:v>0%</c:v>
                  </c:pt>
                  <c:pt idx="4">
                    <c:v>0%</c:v>
                  </c:pt>
                  <c:pt idx="5">
                    <c:v>0%</c:v>
                  </c:pt>
                  <c:pt idx="6">
                    <c:v>0%</c:v>
                  </c:pt>
                  <c:pt idx="7">
                    <c:v>0%</c:v>
                  </c:pt>
                  <c:pt idx="8">
                    <c:v>0%</c:v>
                  </c:pt>
                  <c:pt idx="9">
                    <c:v>0%</c:v>
                  </c:pt>
                </c15:dlblRangeCache>
              </c15:datalabelsRange>
            </c:ext>
            <c:ext xmlns:c16="http://schemas.microsoft.com/office/drawing/2014/chart" uri="{C3380CC4-5D6E-409C-BE32-E72D297353CC}">
              <c16:uniqueId val="{0000000C-2D17-483A-94FF-C1B51666CE19}"/>
            </c:ext>
          </c:extLst>
        </c:ser>
        <c:ser>
          <c:idx val="2"/>
          <c:order val="2"/>
          <c:tx>
            <c:strRef>
              <c:f>'4. Data LeerlingenStudenten'!$B$98</c:f>
              <c:strCache>
                <c:ptCount val="1"/>
                <c:pt idx="0">
                  <c:v>Gemiddelde bezetting (o.b.v. tellingen)</c:v>
                </c:pt>
              </c:strCache>
            </c:strRef>
          </c:tx>
          <c:spPr>
            <a:solidFill>
              <a:schemeClr val="accent1"/>
            </a:solidFill>
            <a:ln w="38100">
              <a:noFill/>
            </a:ln>
            <a:effectLst/>
          </c:spPr>
          <c:invertIfNegative val="0"/>
          <c:dLbls>
            <c:dLbl>
              <c:idx val="0"/>
              <c:tx>
                <c:rich>
                  <a:bodyPr/>
                  <a:lstStyle/>
                  <a:p>
                    <a:fld id="{F2E00C19-7A3A-40FC-8D9F-C4A0F3483BB3}" type="CELLRANGE">
                      <a:rPr lang="en-US"/>
                      <a:pPr/>
                      <a:t>[CELLRANGE]</a:t>
                    </a:fld>
                    <a:endParaRPr lang="nl-BE"/>
                  </a:p>
                </c:rich>
              </c:tx>
              <c:dLblPos val="in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D-2D17-483A-94FF-C1B51666CE19}"/>
                </c:ext>
              </c:extLst>
            </c:dLbl>
            <c:dLbl>
              <c:idx val="1"/>
              <c:tx>
                <c:rich>
                  <a:bodyPr/>
                  <a:lstStyle/>
                  <a:p>
                    <a:endParaRPr lang="nl-BE"/>
                  </a:p>
                </c:rich>
              </c:tx>
              <c:dLblPos val="inEnd"/>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2D17-483A-94FF-C1B51666CE19}"/>
                </c:ext>
              </c:extLst>
            </c:dLbl>
            <c:dLbl>
              <c:idx val="2"/>
              <c:tx>
                <c:rich>
                  <a:bodyPr/>
                  <a:lstStyle/>
                  <a:p>
                    <a:endParaRPr lang="nl-BE"/>
                  </a:p>
                </c:rich>
              </c:tx>
              <c:dLblPos val="inEnd"/>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2D17-483A-94FF-C1B51666CE19}"/>
                </c:ext>
              </c:extLst>
            </c:dLbl>
            <c:dLbl>
              <c:idx val="3"/>
              <c:tx>
                <c:rich>
                  <a:bodyPr/>
                  <a:lstStyle/>
                  <a:p>
                    <a:endParaRPr lang="nl-BE"/>
                  </a:p>
                </c:rich>
              </c:tx>
              <c:dLblPos val="inEnd"/>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2D17-483A-94FF-C1B51666CE19}"/>
                </c:ext>
              </c:extLst>
            </c:dLbl>
            <c:dLbl>
              <c:idx val="4"/>
              <c:tx>
                <c:rich>
                  <a:bodyPr/>
                  <a:lstStyle/>
                  <a:p>
                    <a:endParaRPr lang="nl-BE"/>
                  </a:p>
                </c:rich>
              </c:tx>
              <c:dLblPos val="inEnd"/>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2D17-483A-94FF-C1B51666CE19}"/>
                </c:ext>
              </c:extLst>
            </c:dLbl>
            <c:dLbl>
              <c:idx val="5"/>
              <c:tx>
                <c:rich>
                  <a:bodyPr/>
                  <a:lstStyle/>
                  <a:p>
                    <a:endParaRPr lang="nl-BE"/>
                  </a:p>
                </c:rich>
              </c:tx>
              <c:dLblPos val="inEnd"/>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2D17-483A-94FF-C1B51666CE19}"/>
                </c:ext>
              </c:extLst>
            </c:dLbl>
            <c:dLbl>
              <c:idx val="6"/>
              <c:tx>
                <c:rich>
                  <a:bodyPr/>
                  <a:lstStyle/>
                  <a:p>
                    <a:endParaRPr lang="nl-BE"/>
                  </a:p>
                </c:rich>
              </c:tx>
              <c:dLblPos val="inEnd"/>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2D17-483A-94FF-C1B51666CE19}"/>
                </c:ext>
              </c:extLst>
            </c:dLbl>
            <c:dLbl>
              <c:idx val="7"/>
              <c:tx>
                <c:rich>
                  <a:bodyPr/>
                  <a:lstStyle/>
                  <a:p>
                    <a:endParaRPr lang="nl-BE"/>
                  </a:p>
                </c:rich>
              </c:tx>
              <c:dLblPos val="inEnd"/>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2D17-483A-94FF-C1B51666CE19}"/>
                </c:ext>
              </c:extLst>
            </c:dLbl>
            <c:dLbl>
              <c:idx val="8"/>
              <c:tx>
                <c:rich>
                  <a:bodyPr/>
                  <a:lstStyle/>
                  <a:p>
                    <a:endParaRPr lang="nl-BE"/>
                  </a:p>
                </c:rich>
              </c:tx>
              <c:dLblPos val="inEnd"/>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2D17-483A-94FF-C1B51666CE19}"/>
                </c:ext>
              </c:extLst>
            </c:dLbl>
            <c:dLbl>
              <c:idx val="9"/>
              <c:tx>
                <c:rich>
                  <a:bodyPr/>
                  <a:lstStyle/>
                  <a:p>
                    <a:endParaRPr lang="nl-BE"/>
                  </a:p>
                </c:rich>
              </c:tx>
              <c:dLblPos val="inEnd"/>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2D17-483A-94FF-C1B51666CE19}"/>
                </c:ext>
              </c:extLst>
            </c:dLbl>
            <c:numFmt formatCode="0;\-0;&quot;&quot;" sourceLinked="0"/>
            <c:spPr>
              <a:noFill/>
              <a:ln>
                <a:noFill/>
              </a:ln>
              <a:effectLst/>
            </c:spPr>
            <c:txPr>
              <a:bodyPr rot="0" spcFirstLastPara="1" vertOverflow="ellipsis" vert="horz" wrap="square" lIns="38100" tIns="19050" rIns="38100" bIns="19050" anchor="ctr" anchorCtr="0">
                <a:spAutoFit/>
              </a:bodyPr>
              <a:lstStyle/>
              <a:p>
                <a:pPr algn="ctr">
                  <a:defRPr lang="en-US" sz="700" b="0" i="0" u="none" strike="noStrike" kern="1200" baseline="0">
                    <a:solidFill>
                      <a:schemeClr val="bg1"/>
                    </a:solidFill>
                    <a:latin typeface="Nunito" pitchFamily="2" charset="0"/>
                    <a:ea typeface="+mn-ea"/>
                    <a:cs typeface="+mn-cs"/>
                  </a:defRPr>
                </a:pPr>
                <a:endParaRPr lang="nl-BE"/>
              </a:p>
            </c:txPr>
            <c:dLblPos val="inEnd"/>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numRef>
              <c:f>'4. Data LeerlingenStudenten'!$C$96:$L$96</c:f>
              <c:numCache>
                <c:formatCode>General</c:formatCode>
                <c:ptCount val="10"/>
                <c:pt idx="0">
                  <c:v>2021</c:v>
                </c:pt>
                <c:pt idx="1">
                  <c:v>2022</c:v>
                </c:pt>
                <c:pt idx="2">
                  <c:v>2023</c:v>
                </c:pt>
                <c:pt idx="3">
                  <c:v>2024</c:v>
                </c:pt>
                <c:pt idx="4">
                  <c:v>2025</c:v>
                </c:pt>
                <c:pt idx="5">
                  <c:v>2026</c:v>
                </c:pt>
                <c:pt idx="6">
                  <c:v>2027</c:v>
                </c:pt>
                <c:pt idx="7">
                  <c:v>2028</c:v>
                </c:pt>
                <c:pt idx="8">
                  <c:v>2029</c:v>
                </c:pt>
                <c:pt idx="9">
                  <c:v>2030</c:v>
                </c:pt>
              </c:numCache>
            </c:numRef>
          </c:cat>
          <c:val>
            <c:numRef>
              <c:f>'4. Data LeerlingenStudenten'!$C$98:$L$98</c:f>
              <c:numCache>
                <c:formatCode>General</c:formatCode>
                <c:ptCount val="10"/>
              </c:numCache>
            </c:numRef>
          </c:val>
          <c:extLst>
            <c:ext xmlns:c15="http://schemas.microsoft.com/office/drawing/2012/chart" uri="{02D57815-91ED-43cb-92C2-25804820EDAC}">
              <c15:datalabelsRange>
                <c15:f>'4. Data LeerlingenStudenten'!$C$99:$L$99</c15:f>
                <c15:dlblRangeCache>
                  <c:ptCount val="10"/>
                  <c:pt idx="0">
                    <c:v>0%</c:v>
                  </c:pt>
                  <c:pt idx="1">
                    <c:v>0%</c:v>
                  </c:pt>
                  <c:pt idx="2">
                    <c:v>0%</c:v>
                  </c:pt>
                  <c:pt idx="3">
                    <c:v>0%</c:v>
                  </c:pt>
                  <c:pt idx="4">
                    <c:v>0%</c:v>
                  </c:pt>
                  <c:pt idx="5">
                    <c:v>0%</c:v>
                  </c:pt>
                  <c:pt idx="6">
                    <c:v>0%</c:v>
                  </c:pt>
                  <c:pt idx="7">
                    <c:v>0%</c:v>
                  </c:pt>
                  <c:pt idx="8">
                    <c:v>0%</c:v>
                  </c:pt>
                  <c:pt idx="9">
                    <c:v>0%</c:v>
                  </c:pt>
                </c15:dlblRangeCache>
              </c15:datalabelsRange>
            </c:ext>
            <c:ext xmlns:c16="http://schemas.microsoft.com/office/drawing/2014/chart" uri="{C3380CC4-5D6E-409C-BE32-E72D297353CC}">
              <c16:uniqueId val="{00000017-2D17-483A-94FF-C1B51666CE19}"/>
            </c:ext>
          </c:extLst>
        </c:ser>
        <c:dLbls>
          <c:showLegendKey val="0"/>
          <c:showVal val="0"/>
          <c:showCatName val="0"/>
          <c:showSerName val="0"/>
          <c:showPercent val="0"/>
          <c:showBubbleSize val="0"/>
        </c:dLbls>
        <c:gapWidth val="125"/>
        <c:overlap val="100"/>
        <c:axId val="177822159"/>
        <c:axId val="179525919"/>
      </c:barChart>
      <c:catAx>
        <c:axId val="177822159"/>
        <c:scaling>
          <c:orientation val="minMax"/>
        </c:scaling>
        <c:delete val="0"/>
        <c:axPos val="b"/>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Nunito" pitchFamily="2" charset="0"/>
                <a:ea typeface="+mn-ea"/>
                <a:cs typeface="+mn-cs"/>
              </a:defRPr>
            </a:pPr>
            <a:endParaRPr lang="nl-BE"/>
          </a:p>
        </c:txPr>
        <c:crossAx val="179525919"/>
        <c:crosses val="autoZero"/>
        <c:auto val="1"/>
        <c:lblAlgn val="ctr"/>
        <c:lblOffset val="100"/>
        <c:noMultiLvlLbl val="0"/>
      </c:catAx>
      <c:valAx>
        <c:axId val="179525919"/>
        <c:scaling>
          <c:orientation val="minMax"/>
        </c:scaling>
        <c:delete val="1"/>
        <c:axPos val="l"/>
        <c:majorGridlines>
          <c:spPr>
            <a:ln w="9525" cap="flat" cmpd="sng" algn="ctr">
              <a:solidFill>
                <a:schemeClr val="bg1">
                  <a:lumMod val="95000"/>
                </a:schemeClr>
              </a:solidFill>
              <a:round/>
            </a:ln>
            <a:effectLst/>
          </c:spPr>
        </c:majorGridlines>
        <c:numFmt formatCode="General" sourceLinked="1"/>
        <c:majorTickMark val="none"/>
        <c:minorTickMark val="none"/>
        <c:tickLblPos val="nextTo"/>
        <c:crossAx val="177822159"/>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2">
          <a:lumMod val="40000"/>
          <a:lumOff val="60000"/>
        </a:schemeClr>
      </a:solidFill>
      <a:round/>
    </a:ln>
    <a:effectLst/>
  </c:spPr>
  <c:txPr>
    <a:bodyPr/>
    <a:lstStyle/>
    <a:p>
      <a:pPr>
        <a:defRPr>
          <a:latin typeface="Nunito" pitchFamily="2" charset="0"/>
        </a:defRPr>
      </a:pPr>
      <a:endParaRPr lang="nl-BE"/>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9005457314793833E-2"/>
          <c:y val="5.0893020819355046E-2"/>
          <c:w val="0.96292749199688998"/>
          <c:h val="0.82839500331342186"/>
        </c:manualLayout>
      </c:layout>
      <c:barChart>
        <c:barDir val="col"/>
        <c:grouping val="clustered"/>
        <c:varyColors val="0"/>
        <c:ser>
          <c:idx val="0"/>
          <c:order val="0"/>
          <c:tx>
            <c:strRef>
              <c:f>'3. Data Medewerkers'!$B$95</c:f>
              <c:strCache>
                <c:ptCount val="1"/>
                <c:pt idx="0">
                  <c:v>Aantal fietsparkeerplaatsen </c:v>
                </c:pt>
              </c:strCache>
            </c:strRef>
          </c:tx>
          <c:spPr>
            <a:solidFill>
              <a:schemeClr val="bg2">
                <a:lumMod val="40000"/>
                <a:lumOff val="60000"/>
              </a:schemeClr>
            </a:solidFill>
            <a:ln w="215900">
              <a:solidFill>
                <a:schemeClr val="bg2">
                  <a:lumMod val="40000"/>
                  <a:lumOff val="60000"/>
                </a:schemeClr>
              </a:solidFill>
              <a:miter lim="800000"/>
            </a:ln>
            <a:effectLst/>
          </c:spPr>
          <c:invertIfNegative val="0"/>
          <c:dLbls>
            <c:dLbl>
              <c:idx val="4"/>
              <c:numFmt formatCode="0" sourceLinked="0"/>
              <c:spPr>
                <a:noFill/>
                <a:ln>
                  <a:noFill/>
                </a:ln>
                <a:effectLst/>
              </c:spPr>
              <c:txPr>
                <a:bodyPr rot="0" spcFirstLastPara="1" vertOverflow="overflow" horzOverflow="overflow" vert="horz" wrap="square" lIns="0" tIns="108000" rIns="0" bIns="180000" anchor="ctr" anchorCtr="1">
                  <a:noAutofit/>
                </a:bodyPr>
                <a:lstStyle/>
                <a:p>
                  <a:pPr>
                    <a:defRPr sz="800" b="1" i="0" u="none" strike="noStrike" kern="1200" baseline="0">
                      <a:solidFill>
                        <a:schemeClr val="bg2">
                          <a:lumMod val="75000"/>
                        </a:schemeClr>
                      </a:solidFill>
                      <a:latin typeface="Nunito" pitchFamily="2" charset="0"/>
                      <a:ea typeface="+mn-ea"/>
                      <a:cs typeface="+mn-cs"/>
                    </a:defRPr>
                  </a:pPr>
                  <a:endParaRPr lang="nl-BE"/>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15:layout>
                    <c:manualLayout>
                      <c:w val="2.2857611565341801E-2"/>
                      <c:h val="0.13600519609595341"/>
                    </c:manualLayout>
                  </c15:layout>
                </c:ext>
                <c:ext xmlns:c16="http://schemas.microsoft.com/office/drawing/2014/chart" uri="{C3380CC4-5D6E-409C-BE32-E72D297353CC}">
                  <c16:uniqueId val="{00000000-DF8F-4D50-BE0A-E9A0A1F36E6A}"/>
                </c:ext>
              </c:extLst>
            </c:dLbl>
            <c:numFmt formatCode="0" sourceLinked="0"/>
            <c:spPr>
              <a:noFill/>
              <a:ln>
                <a:noFill/>
              </a:ln>
              <a:effectLst/>
            </c:spPr>
            <c:txPr>
              <a:bodyPr rot="0" spcFirstLastPara="1" vertOverflow="overflow" horzOverflow="overflow" vert="horz" wrap="square" lIns="0" tIns="108000" rIns="0" bIns="0" anchor="ctr" anchorCtr="1">
                <a:spAutoFit/>
              </a:bodyPr>
              <a:lstStyle/>
              <a:p>
                <a:pPr>
                  <a:defRPr sz="800" b="1" i="0" u="none" strike="noStrike" kern="1200" baseline="0">
                    <a:solidFill>
                      <a:schemeClr val="bg2">
                        <a:lumMod val="75000"/>
                      </a:schemeClr>
                    </a:solidFill>
                    <a:latin typeface="Nunito" pitchFamily="2" charset="0"/>
                    <a:ea typeface="+mn-ea"/>
                    <a:cs typeface="+mn-cs"/>
                  </a:defRPr>
                </a:pPr>
                <a:endParaRPr lang="nl-BE"/>
              </a:p>
            </c:txPr>
            <c:dLblPos val="outEnd"/>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cap="flat" cmpd="sng" algn="ctr">
                      <a:solidFill>
                        <a:schemeClr val="tx1">
                          <a:lumMod val="35000"/>
                          <a:lumOff val="65000"/>
                        </a:schemeClr>
                      </a:solidFill>
                      <a:round/>
                    </a:ln>
                    <a:effectLst/>
                  </c:spPr>
                </c15:leaderLines>
              </c:ext>
            </c:extLst>
          </c:dLbls>
          <c:cat>
            <c:strRef>
              <c:f>'3. Data Medewerkers'!$C$94:$L$94</c:f>
              <c:strCache>
                <c:ptCount val="10"/>
                <c:pt idx="0">
                  <c:v>2021</c:v>
                </c:pt>
                <c:pt idx="1">
                  <c:v>2022</c:v>
                </c:pt>
                <c:pt idx="2">
                  <c:v>2023</c:v>
                </c:pt>
                <c:pt idx="3">
                  <c:v>2024</c:v>
                </c:pt>
                <c:pt idx="4">
                  <c:v>2025</c:v>
                </c:pt>
                <c:pt idx="5">
                  <c:v>2026</c:v>
                </c:pt>
                <c:pt idx="6">
                  <c:v>2027</c:v>
                </c:pt>
                <c:pt idx="7">
                  <c:v>2028</c:v>
                </c:pt>
                <c:pt idx="8">
                  <c:v>2029</c:v>
                </c:pt>
                <c:pt idx="9">
                  <c:v>2030</c:v>
                </c:pt>
              </c:strCache>
            </c:strRef>
          </c:cat>
          <c:val>
            <c:numRef>
              <c:f>'3. Data Medewerkers'!$C$95:$L$95</c:f>
              <c:numCache>
                <c:formatCode>General</c:formatCode>
                <c:ptCount val="10"/>
              </c:numCache>
            </c:numRef>
          </c:val>
          <c:extLst xmlns:c15="http://schemas.microsoft.com/office/drawing/2012/chart">
            <c:ext xmlns:c16="http://schemas.microsoft.com/office/drawing/2014/chart" uri="{C3380CC4-5D6E-409C-BE32-E72D297353CC}">
              <c16:uniqueId val="{00000001-DBA2-4C25-AA9B-CF23AAEC2742}"/>
            </c:ext>
          </c:extLst>
        </c:ser>
        <c:ser>
          <c:idx val="2"/>
          <c:order val="1"/>
          <c:tx>
            <c:strRef>
              <c:f>'3. Data Medewerkers'!$B$98</c:f>
              <c:strCache>
                <c:ptCount val="1"/>
                <c:pt idx="0">
                  <c:v>Gemiddelde bezetting piek (o.b.v. tellingen)</c:v>
                </c:pt>
              </c:strCache>
            </c:strRef>
          </c:tx>
          <c:spPr>
            <a:solidFill>
              <a:schemeClr val="accent6"/>
            </a:solidFill>
            <a:ln>
              <a:noFill/>
            </a:ln>
            <a:effectLst/>
          </c:spPr>
          <c:invertIfNegative val="0"/>
          <c:dLbls>
            <c:dLbl>
              <c:idx val="0"/>
              <c:tx>
                <c:rich>
                  <a:bodyPr/>
                  <a:lstStyle/>
                  <a:p>
                    <a:endParaRPr lang="en-US"/>
                  </a:p>
                </c:rich>
              </c:tx>
              <c:dLblPos val="inEnd"/>
              <c:showLegendKey val="0"/>
              <c:showVal val="0"/>
              <c:showCatName val="0"/>
              <c:showSerName val="0"/>
              <c:showPercent val="0"/>
              <c:showBubbleSize val="0"/>
              <c:extLst>
                <c:ext xmlns:c15="http://schemas.microsoft.com/office/drawing/2012/chart" uri="{CE6537A1-D6FC-4f65-9D91-7224C49458BB}">
                  <c15:showDataLabelsRange val="1"/>
                </c:ext>
                <c:ext xmlns:c16="http://schemas.microsoft.com/office/drawing/2014/chart" uri="{C3380CC4-5D6E-409C-BE32-E72D297353CC}">
                  <c16:uniqueId val="{00000002-DBA2-4C25-AA9B-CF23AAEC2742}"/>
                </c:ext>
              </c:extLst>
            </c:dLbl>
            <c:dLbl>
              <c:idx val="1"/>
              <c:tx>
                <c:rich>
                  <a:bodyPr/>
                  <a:lstStyle/>
                  <a:p>
                    <a:endParaRPr lang="nl-BE"/>
                  </a:p>
                </c:rich>
              </c:tx>
              <c:dLblPos val="inEnd"/>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DBA2-4C25-AA9B-CF23AAEC2742}"/>
                </c:ext>
              </c:extLst>
            </c:dLbl>
            <c:dLbl>
              <c:idx val="2"/>
              <c:tx>
                <c:rich>
                  <a:bodyPr/>
                  <a:lstStyle/>
                  <a:p>
                    <a:endParaRPr lang="nl-BE"/>
                  </a:p>
                </c:rich>
              </c:tx>
              <c:dLblPos val="inEnd"/>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DBA2-4C25-AA9B-CF23AAEC2742}"/>
                </c:ext>
              </c:extLst>
            </c:dLbl>
            <c:dLbl>
              <c:idx val="3"/>
              <c:tx>
                <c:rich>
                  <a:bodyPr/>
                  <a:lstStyle/>
                  <a:p>
                    <a:endParaRPr lang="nl-BE"/>
                  </a:p>
                </c:rich>
              </c:tx>
              <c:dLblPos val="inEnd"/>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DBA2-4C25-AA9B-CF23AAEC2742}"/>
                </c:ext>
              </c:extLst>
            </c:dLbl>
            <c:dLbl>
              <c:idx val="4"/>
              <c:tx>
                <c:rich>
                  <a:bodyPr/>
                  <a:lstStyle/>
                  <a:p>
                    <a:endParaRPr lang="nl-BE"/>
                  </a:p>
                </c:rich>
              </c:tx>
              <c:dLblPos val="inEnd"/>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DBA2-4C25-AA9B-CF23AAEC2742}"/>
                </c:ext>
              </c:extLst>
            </c:dLbl>
            <c:dLbl>
              <c:idx val="5"/>
              <c:tx>
                <c:rich>
                  <a:bodyPr/>
                  <a:lstStyle/>
                  <a:p>
                    <a:endParaRPr lang="nl-BE"/>
                  </a:p>
                </c:rich>
              </c:tx>
              <c:dLblPos val="inEnd"/>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DBA2-4C25-AA9B-CF23AAEC2742}"/>
                </c:ext>
              </c:extLst>
            </c:dLbl>
            <c:dLbl>
              <c:idx val="6"/>
              <c:tx>
                <c:rich>
                  <a:bodyPr/>
                  <a:lstStyle/>
                  <a:p>
                    <a:endParaRPr lang="nl-BE"/>
                  </a:p>
                </c:rich>
              </c:tx>
              <c:dLblPos val="inEnd"/>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DBA2-4C25-AA9B-CF23AAEC2742}"/>
                </c:ext>
              </c:extLst>
            </c:dLbl>
            <c:dLbl>
              <c:idx val="7"/>
              <c:tx>
                <c:rich>
                  <a:bodyPr/>
                  <a:lstStyle/>
                  <a:p>
                    <a:endParaRPr lang="nl-BE"/>
                  </a:p>
                </c:rich>
              </c:tx>
              <c:dLblPos val="inEnd"/>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DBA2-4C25-AA9B-CF23AAEC2742}"/>
                </c:ext>
              </c:extLst>
            </c:dLbl>
            <c:dLbl>
              <c:idx val="8"/>
              <c:tx>
                <c:rich>
                  <a:bodyPr/>
                  <a:lstStyle/>
                  <a:p>
                    <a:endParaRPr lang="nl-BE"/>
                  </a:p>
                </c:rich>
              </c:tx>
              <c:dLblPos val="inEnd"/>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DBA2-4C25-AA9B-CF23AAEC2742}"/>
                </c:ext>
              </c:extLst>
            </c:dLbl>
            <c:dLbl>
              <c:idx val="9"/>
              <c:tx>
                <c:rich>
                  <a:bodyPr/>
                  <a:lstStyle/>
                  <a:p>
                    <a:endParaRPr lang="nl-BE"/>
                  </a:p>
                </c:rich>
              </c:tx>
              <c:dLblPos val="inEnd"/>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DBA2-4C25-AA9B-CF23AAEC2742}"/>
                </c:ext>
              </c:extLst>
            </c:dLbl>
            <c:spPr>
              <a:noFill/>
              <a:ln>
                <a:noFill/>
              </a:ln>
              <a:effectLst/>
            </c:spPr>
            <c:txPr>
              <a:bodyPr rot="0" spcFirstLastPara="1" vertOverflow="ellipsis" vert="horz" wrap="square" lIns="38100" tIns="19050" rIns="38100" bIns="19050" anchor="ctr" anchorCtr="0">
                <a:spAutoFit/>
              </a:bodyPr>
              <a:lstStyle/>
              <a:p>
                <a:pPr algn="ctr">
                  <a:defRPr lang="en-US" sz="700" b="0" i="0" u="none" strike="noStrike" kern="1200" baseline="0">
                    <a:solidFill>
                      <a:schemeClr val="bg1"/>
                    </a:solidFill>
                    <a:latin typeface="Nunito" pitchFamily="2" charset="0"/>
                    <a:ea typeface="+mn-ea"/>
                    <a:cs typeface="+mn-cs"/>
                  </a:defRPr>
                </a:pPr>
                <a:endParaRPr lang="nl-BE"/>
              </a:p>
            </c:txPr>
            <c:dLblPos val="inEnd"/>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'3. Data Medewerkers'!$C$94:$L$94</c:f>
              <c:strCache>
                <c:ptCount val="10"/>
                <c:pt idx="0">
                  <c:v>2021</c:v>
                </c:pt>
                <c:pt idx="1">
                  <c:v>2022</c:v>
                </c:pt>
                <c:pt idx="2">
                  <c:v>2023</c:v>
                </c:pt>
                <c:pt idx="3">
                  <c:v>2024</c:v>
                </c:pt>
                <c:pt idx="4">
                  <c:v>2025</c:v>
                </c:pt>
                <c:pt idx="5">
                  <c:v>2026</c:v>
                </c:pt>
                <c:pt idx="6">
                  <c:v>2027</c:v>
                </c:pt>
                <c:pt idx="7">
                  <c:v>2028</c:v>
                </c:pt>
                <c:pt idx="8">
                  <c:v>2029</c:v>
                </c:pt>
                <c:pt idx="9">
                  <c:v>2030</c:v>
                </c:pt>
              </c:strCache>
            </c:strRef>
          </c:cat>
          <c:val>
            <c:numRef>
              <c:f>'3. Data Medewerkers'!$C$98:$L$98</c:f>
              <c:numCache>
                <c:formatCode>General</c:formatCode>
                <c:ptCount val="10"/>
              </c:numCache>
            </c:numRef>
          </c:val>
          <c:extLst>
            <c:ext xmlns:c15="http://schemas.microsoft.com/office/drawing/2012/chart" uri="{02D57815-91ED-43cb-92C2-25804820EDAC}">
              <c15:datalabelsRange>
                <c15:f>'3. Data Medewerkers'!$C$99:$L$99</c15:f>
                <c15:dlblRangeCache>
                  <c:ptCount val="10"/>
                  <c:pt idx="0">
                    <c:v>0%</c:v>
                  </c:pt>
                  <c:pt idx="1">
                    <c:v>0%</c:v>
                  </c:pt>
                  <c:pt idx="2">
                    <c:v>0%</c:v>
                  </c:pt>
                  <c:pt idx="3">
                    <c:v>0%</c:v>
                  </c:pt>
                  <c:pt idx="4">
                    <c:v>0%</c:v>
                  </c:pt>
                  <c:pt idx="5">
                    <c:v>0%</c:v>
                  </c:pt>
                  <c:pt idx="6">
                    <c:v>0%</c:v>
                  </c:pt>
                  <c:pt idx="7">
                    <c:v>0%</c:v>
                  </c:pt>
                  <c:pt idx="8">
                    <c:v>0%</c:v>
                  </c:pt>
                  <c:pt idx="9">
                    <c:v>0%</c:v>
                  </c:pt>
                </c15:dlblRangeCache>
              </c15:datalabelsRange>
            </c:ext>
            <c:ext xmlns:c16="http://schemas.microsoft.com/office/drawing/2014/chart" uri="{C3380CC4-5D6E-409C-BE32-E72D297353CC}">
              <c16:uniqueId val="{0000000C-DBA2-4C25-AA9B-CF23AAEC2742}"/>
            </c:ext>
          </c:extLst>
        </c:ser>
        <c:ser>
          <c:idx val="1"/>
          <c:order val="2"/>
          <c:tx>
            <c:strRef>
              <c:f>'3. Data Medewerkers'!$B$96</c:f>
              <c:strCache>
                <c:ptCount val="1"/>
                <c:pt idx="0">
                  <c:v>Gemiddelde bezetting (o.b.v. tellingen)</c:v>
                </c:pt>
              </c:strCache>
            </c:strRef>
          </c:tx>
          <c:spPr>
            <a:solidFill>
              <a:schemeClr val="accent1"/>
            </a:solidFill>
            <a:ln w="38100">
              <a:noFill/>
            </a:ln>
            <a:effectLst/>
          </c:spPr>
          <c:invertIfNegative val="0"/>
          <c:dLbls>
            <c:dLbl>
              <c:idx val="0"/>
              <c:tx>
                <c:rich>
                  <a:bodyPr/>
                  <a:lstStyle/>
                  <a:p>
                    <a:endParaRPr lang="en-US"/>
                  </a:p>
                </c:rich>
              </c:tx>
              <c:dLblPos val="inEnd"/>
              <c:showLegendKey val="0"/>
              <c:showVal val="0"/>
              <c:showCatName val="0"/>
              <c:showSerName val="0"/>
              <c:showPercent val="0"/>
              <c:showBubbleSize val="0"/>
              <c:extLst>
                <c:ext xmlns:c15="http://schemas.microsoft.com/office/drawing/2012/chart" uri="{CE6537A1-D6FC-4f65-9D91-7224C49458BB}">
                  <c15:showDataLabelsRange val="1"/>
                </c:ext>
                <c:ext xmlns:c16="http://schemas.microsoft.com/office/drawing/2014/chart" uri="{C3380CC4-5D6E-409C-BE32-E72D297353CC}">
                  <c16:uniqueId val="{0000000D-DBA2-4C25-AA9B-CF23AAEC2742}"/>
                </c:ext>
              </c:extLst>
            </c:dLbl>
            <c:dLbl>
              <c:idx val="1"/>
              <c:tx>
                <c:rich>
                  <a:bodyPr/>
                  <a:lstStyle/>
                  <a:p>
                    <a:endParaRPr lang="nl-BE"/>
                  </a:p>
                </c:rich>
              </c:tx>
              <c:dLblPos val="inEnd"/>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DBA2-4C25-AA9B-CF23AAEC2742}"/>
                </c:ext>
              </c:extLst>
            </c:dLbl>
            <c:dLbl>
              <c:idx val="2"/>
              <c:tx>
                <c:rich>
                  <a:bodyPr/>
                  <a:lstStyle/>
                  <a:p>
                    <a:endParaRPr lang="nl-BE"/>
                  </a:p>
                </c:rich>
              </c:tx>
              <c:dLblPos val="inEnd"/>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DBA2-4C25-AA9B-CF23AAEC2742}"/>
                </c:ext>
              </c:extLst>
            </c:dLbl>
            <c:dLbl>
              <c:idx val="3"/>
              <c:tx>
                <c:rich>
                  <a:bodyPr/>
                  <a:lstStyle/>
                  <a:p>
                    <a:endParaRPr lang="nl-BE"/>
                  </a:p>
                </c:rich>
              </c:tx>
              <c:dLblPos val="inEnd"/>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DBA2-4C25-AA9B-CF23AAEC2742}"/>
                </c:ext>
              </c:extLst>
            </c:dLbl>
            <c:dLbl>
              <c:idx val="4"/>
              <c:tx>
                <c:rich>
                  <a:bodyPr/>
                  <a:lstStyle/>
                  <a:p>
                    <a:endParaRPr lang="nl-BE"/>
                  </a:p>
                </c:rich>
              </c:tx>
              <c:dLblPos val="inEnd"/>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DBA2-4C25-AA9B-CF23AAEC2742}"/>
                </c:ext>
              </c:extLst>
            </c:dLbl>
            <c:dLbl>
              <c:idx val="5"/>
              <c:tx>
                <c:rich>
                  <a:bodyPr/>
                  <a:lstStyle/>
                  <a:p>
                    <a:endParaRPr lang="nl-BE"/>
                  </a:p>
                </c:rich>
              </c:tx>
              <c:dLblPos val="inEnd"/>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DBA2-4C25-AA9B-CF23AAEC2742}"/>
                </c:ext>
              </c:extLst>
            </c:dLbl>
            <c:dLbl>
              <c:idx val="6"/>
              <c:tx>
                <c:rich>
                  <a:bodyPr/>
                  <a:lstStyle/>
                  <a:p>
                    <a:endParaRPr lang="nl-BE"/>
                  </a:p>
                </c:rich>
              </c:tx>
              <c:dLblPos val="inEnd"/>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DBA2-4C25-AA9B-CF23AAEC2742}"/>
                </c:ext>
              </c:extLst>
            </c:dLbl>
            <c:dLbl>
              <c:idx val="7"/>
              <c:tx>
                <c:rich>
                  <a:bodyPr/>
                  <a:lstStyle/>
                  <a:p>
                    <a:endParaRPr lang="nl-BE"/>
                  </a:p>
                </c:rich>
              </c:tx>
              <c:dLblPos val="inEnd"/>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DBA2-4C25-AA9B-CF23AAEC2742}"/>
                </c:ext>
              </c:extLst>
            </c:dLbl>
            <c:dLbl>
              <c:idx val="8"/>
              <c:tx>
                <c:rich>
                  <a:bodyPr/>
                  <a:lstStyle/>
                  <a:p>
                    <a:endParaRPr lang="nl-BE"/>
                  </a:p>
                </c:rich>
              </c:tx>
              <c:dLblPos val="inEnd"/>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DBA2-4C25-AA9B-CF23AAEC2742}"/>
                </c:ext>
              </c:extLst>
            </c:dLbl>
            <c:dLbl>
              <c:idx val="9"/>
              <c:tx>
                <c:rich>
                  <a:bodyPr/>
                  <a:lstStyle/>
                  <a:p>
                    <a:endParaRPr lang="nl-BE"/>
                  </a:p>
                </c:rich>
              </c:tx>
              <c:dLblPos val="inEnd"/>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DBA2-4C25-AA9B-CF23AAEC2742}"/>
                </c:ext>
              </c:extLst>
            </c:dLbl>
            <c:spPr>
              <a:noFill/>
              <a:ln>
                <a:noFill/>
              </a:ln>
              <a:effectLst/>
            </c:spPr>
            <c:txPr>
              <a:bodyPr rot="0" spcFirstLastPara="1" vertOverflow="ellipsis" vert="horz" wrap="square" lIns="38100" tIns="19050" rIns="38100" bIns="19050" anchor="ctr" anchorCtr="0">
                <a:spAutoFit/>
              </a:bodyPr>
              <a:lstStyle/>
              <a:p>
                <a:pPr algn="ctr">
                  <a:defRPr lang="en-US" sz="700" b="0" i="0" u="none" strike="noStrike" kern="1200" baseline="0">
                    <a:solidFill>
                      <a:schemeClr val="bg1"/>
                    </a:solidFill>
                    <a:latin typeface="Nunito" pitchFamily="2" charset="0"/>
                    <a:ea typeface="+mn-ea"/>
                    <a:cs typeface="+mn-cs"/>
                  </a:defRPr>
                </a:pPr>
                <a:endParaRPr lang="nl-BE"/>
              </a:p>
            </c:txPr>
            <c:dLblPos val="inEnd"/>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'3. Data Medewerkers'!$C$94:$L$94</c:f>
              <c:strCache>
                <c:ptCount val="10"/>
                <c:pt idx="0">
                  <c:v>2021</c:v>
                </c:pt>
                <c:pt idx="1">
                  <c:v>2022</c:v>
                </c:pt>
                <c:pt idx="2">
                  <c:v>2023</c:v>
                </c:pt>
                <c:pt idx="3">
                  <c:v>2024</c:v>
                </c:pt>
                <c:pt idx="4">
                  <c:v>2025</c:v>
                </c:pt>
                <c:pt idx="5">
                  <c:v>2026</c:v>
                </c:pt>
                <c:pt idx="6">
                  <c:v>2027</c:v>
                </c:pt>
                <c:pt idx="7">
                  <c:v>2028</c:v>
                </c:pt>
                <c:pt idx="8">
                  <c:v>2029</c:v>
                </c:pt>
                <c:pt idx="9">
                  <c:v>2030</c:v>
                </c:pt>
              </c:strCache>
            </c:strRef>
          </c:cat>
          <c:val>
            <c:numRef>
              <c:f>'3. Data Medewerkers'!$C$96:$L$96</c:f>
              <c:numCache>
                <c:formatCode>General</c:formatCode>
                <c:ptCount val="10"/>
              </c:numCache>
            </c:numRef>
          </c:val>
          <c:extLst>
            <c:ext xmlns:c15="http://schemas.microsoft.com/office/drawing/2012/chart" uri="{02D57815-91ED-43cb-92C2-25804820EDAC}">
              <c15:datalabelsRange>
                <c15:f>'3. Data Medewerkers'!$C$97:$L$97</c15:f>
                <c15:dlblRangeCache>
                  <c:ptCount val="10"/>
                  <c:pt idx="0">
                    <c:v>0%</c:v>
                  </c:pt>
                  <c:pt idx="1">
                    <c:v>0%</c:v>
                  </c:pt>
                  <c:pt idx="2">
                    <c:v>0%</c:v>
                  </c:pt>
                  <c:pt idx="3">
                    <c:v>0%</c:v>
                  </c:pt>
                  <c:pt idx="4">
                    <c:v>0%</c:v>
                  </c:pt>
                  <c:pt idx="5">
                    <c:v>0%</c:v>
                  </c:pt>
                  <c:pt idx="6">
                    <c:v>0%</c:v>
                  </c:pt>
                  <c:pt idx="7">
                    <c:v>0%</c:v>
                  </c:pt>
                  <c:pt idx="8">
                    <c:v>0%</c:v>
                  </c:pt>
                  <c:pt idx="9">
                    <c:v>0%</c:v>
                  </c:pt>
                </c15:dlblRangeCache>
              </c15:datalabelsRange>
            </c:ext>
            <c:ext xmlns:c16="http://schemas.microsoft.com/office/drawing/2014/chart" uri="{C3380CC4-5D6E-409C-BE32-E72D297353CC}">
              <c16:uniqueId val="{00000017-DBA2-4C25-AA9B-CF23AAEC2742}"/>
            </c:ext>
          </c:extLst>
        </c:ser>
        <c:dLbls>
          <c:showLegendKey val="0"/>
          <c:showVal val="0"/>
          <c:showCatName val="0"/>
          <c:showSerName val="0"/>
          <c:showPercent val="0"/>
          <c:showBubbleSize val="0"/>
        </c:dLbls>
        <c:gapWidth val="125"/>
        <c:overlap val="100"/>
        <c:axId val="177822159"/>
        <c:axId val="179525919"/>
        <c:extLst>
          <c:ext xmlns:c15="http://schemas.microsoft.com/office/drawing/2012/chart" uri="{02D57815-91ED-43cb-92C2-25804820EDAC}">
            <c15:filteredBarSeries>
              <c15:ser>
                <c:idx val="3"/>
                <c:order val="3"/>
                <c:tx>
                  <c:strRef>
                    <c:extLst>
                      <c:ext uri="{02D57815-91ED-43cb-92C2-25804820EDAC}">
                        <c15:formulaRef>
                          <c15:sqref>'3. Data Medewerkers'!$B$97</c15:sqref>
                        </c15:formulaRef>
                      </c:ext>
                    </c:extLst>
                    <c:strCache>
                      <c:ptCount val="1"/>
                      <c:pt idx="0">
                        <c:v>Gemiddelde bezettingsgraad</c:v>
                      </c:pt>
                    </c:strCache>
                  </c:strRef>
                </c:tx>
                <c:spPr>
                  <a:solidFill>
                    <a:schemeClr val="accent4"/>
                  </a:solidFill>
                  <a:ln>
                    <a:noFill/>
                  </a:ln>
                  <a:effectLst/>
                </c:spPr>
                <c:invertIfNegative val="0"/>
                <c:cat>
                  <c:strRef>
                    <c:extLst>
                      <c:ext uri="{02D57815-91ED-43cb-92C2-25804820EDAC}">
                        <c15:formulaRef>
                          <c15:sqref>'3. Data Medewerkers'!$C$94:$L$94</c15:sqref>
                        </c15:formulaRef>
                      </c:ext>
                    </c:extLst>
                    <c:strCache>
                      <c:ptCount val="10"/>
                      <c:pt idx="0">
                        <c:v>2021</c:v>
                      </c:pt>
                      <c:pt idx="1">
                        <c:v>2022</c:v>
                      </c:pt>
                      <c:pt idx="2">
                        <c:v>2023</c:v>
                      </c:pt>
                      <c:pt idx="3">
                        <c:v>2024</c:v>
                      </c:pt>
                      <c:pt idx="4">
                        <c:v>2025</c:v>
                      </c:pt>
                      <c:pt idx="5">
                        <c:v>2026</c:v>
                      </c:pt>
                      <c:pt idx="6">
                        <c:v>2027</c:v>
                      </c:pt>
                      <c:pt idx="7">
                        <c:v>2028</c:v>
                      </c:pt>
                      <c:pt idx="8">
                        <c:v>2029</c:v>
                      </c:pt>
                      <c:pt idx="9">
                        <c:v>2030</c:v>
                      </c:pt>
                    </c:strCache>
                  </c:strRef>
                </c:cat>
                <c:val>
                  <c:numRef>
                    <c:extLst>
                      <c:ext uri="{02D57815-91ED-43cb-92C2-25804820EDAC}">
                        <c15:formulaRef>
                          <c15:sqref>'3. Data Medewerkers'!$C$97:$L$97</c15:sqref>
                        </c15:formulaRef>
                      </c:ext>
                    </c:extLst>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18-DBA2-4C25-AA9B-CF23AAEC2742}"/>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'3. Data Medewerkers'!$B$99</c15:sqref>
                        </c15:formulaRef>
                      </c:ext>
                    </c:extLst>
                    <c:strCache>
                      <c:ptCount val="1"/>
                      <c:pt idx="0">
                        <c:v>Gemiddelde bezettingsgraad piek</c:v>
                      </c:pt>
                    </c:strCache>
                  </c:strRef>
                </c:tx>
                <c:spPr>
                  <a:solidFill>
                    <a:schemeClr val="accent5"/>
                  </a:solidFill>
                  <a:ln>
                    <a:noFill/>
                  </a:ln>
                  <a:effectLst/>
                </c:spPr>
                <c:invertIfNegative val="0"/>
                <c:cat>
                  <c:strRef>
                    <c:extLst xmlns:c15="http://schemas.microsoft.com/office/drawing/2012/chart">
                      <c:ext xmlns:c15="http://schemas.microsoft.com/office/drawing/2012/chart" uri="{02D57815-91ED-43cb-92C2-25804820EDAC}">
                        <c15:formulaRef>
                          <c15:sqref>'3. Data Medewerkers'!$C$94:$L$94</c15:sqref>
                        </c15:formulaRef>
                      </c:ext>
                    </c:extLst>
                    <c:strCache>
                      <c:ptCount val="10"/>
                      <c:pt idx="0">
                        <c:v>2021</c:v>
                      </c:pt>
                      <c:pt idx="1">
                        <c:v>2022</c:v>
                      </c:pt>
                      <c:pt idx="2">
                        <c:v>2023</c:v>
                      </c:pt>
                      <c:pt idx="3">
                        <c:v>2024</c:v>
                      </c:pt>
                      <c:pt idx="4">
                        <c:v>2025</c:v>
                      </c:pt>
                      <c:pt idx="5">
                        <c:v>2026</c:v>
                      </c:pt>
                      <c:pt idx="6">
                        <c:v>2027</c:v>
                      </c:pt>
                      <c:pt idx="7">
                        <c:v>2028</c:v>
                      </c:pt>
                      <c:pt idx="8">
                        <c:v>2029</c:v>
                      </c:pt>
                      <c:pt idx="9">
                        <c:v>2030</c:v>
                      </c:pt>
                    </c:strCache>
                  </c:strRef>
                </c:cat>
                <c:val>
                  <c:numRef>
                    <c:extLst xmlns:c15="http://schemas.microsoft.com/office/drawing/2012/chart">
                      <c:ext xmlns:c15="http://schemas.microsoft.com/office/drawing/2012/chart" uri="{02D57815-91ED-43cb-92C2-25804820EDAC}">
                        <c15:formulaRef>
                          <c15:sqref>'3. Data Medewerkers'!$C$99:$L$99</c15:sqref>
                        </c15:formulaRef>
                      </c:ext>
                    </c:extLst>
                    <c:numCache>
                      <c:formatCode>0%</c:formatCode>
                      <c:ptCount val="10"/>
                      <c:pt idx="0">
                        <c:v>0</c:v>
                      </c:pt>
                      <c:pt idx="1">
                        <c:v>0</c:v>
                      </c:pt>
                      <c:pt idx="2">
                        <c:v>0</c:v>
                      </c:pt>
                      <c:pt idx="3">
                        <c:v>0</c:v>
                      </c:pt>
                      <c:pt idx="4">
                        <c:v>0</c:v>
                      </c:pt>
                      <c:pt idx="5">
                        <c:v>0</c:v>
                      </c:pt>
                      <c:pt idx="6">
                        <c:v>0</c:v>
                      </c:pt>
                      <c:pt idx="7">
                        <c:v>0</c:v>
                      </c:pt>
                      <c:pt idx="8">
                        <c:v>0</c:v>
                      </c:pt>
                      <c:pt idx="9">
                        <c:v>0</c:v>
                      </c:pt>
                    </c:numCache>
                  </c:numRef>
                </c:val>
                <c:extLst xmlns:c15="http://schemas.microsoft.com/office/drawing/2012/chart">
                  <c:ext xmlns:c16="http://schemas.microsoft.com/office/drawing/2014/chart" uri="{C3380CC4-5D6E-409C-BE32-E72D297353CC}">
                    <c16:uniqueId val="{00000019-DBA2-4C25-AA9B-CF23AAEC2742}"/>
                  </c:ext>
                </c:extLst>
              </c15:ser>
            </c15:filteredBarSeries>
          </c:ext>
        </c:extLst>
      </c:barChart>
      <c:catAx>
        <c:axId val="177822159"/>
        <c:scaling>
          <c:orientation val="minMax"/>
        </c:scaling>
        <c:delete val="0"/>
        <c:axPos val="b"/>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Nunito" pitchFamily="2" charset="0"/>
                <a:ea typeface="+mn-ea"/>
                <a:cs typeface="+mn-cs"/>
              </a:defRPr>
            </a:pPr>
            <a:endParaRPr lang="nl-BE"/>
          </a:p>
        </c:txPr>
        <c:crossAx val="179525919"/>
        <c:crosses val="autoZero"/>
        <c:auto val="1"/>
        <c:lblAlgn val="ctr"/>
        <c:lblOffset val="100"/>
        <c:noMultiLvlLbl val="0"/>
      </c:catAx>
      <c:valAx>
        <c:axId val="179525919"/>
        <c:scaling>
          <c:orientation val="minMax"/>
        </c:scaling>
        <c:delete val="1"/>
        <c:axPos val="l"/>
        <c:majorGridlines>
          <c:spPr>
            <a:ln w="9525" cap="flat" cmpd="sng" algn="ctr">
              <a:solidFill>
                <a:schemeClr val="bg1">
                  <a:lumMod val="95000"/>
                </a:schemeClr>
              </a:solidFill>
              <a:round/>
            </a:ln>
            <a:effectLst/>
          </c:spPr>
        </c:majorGridlines>
        <c:numFmt formatCode="General" sourceLinked="1"/>
        <c:majorTickMark val="none"/>
        <c:minorTickMark val="none"/>
        <c:tickLblPos val="nextTo"/>
        <c:crossAx val="177822159"/>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2">
          <a:lumMod val="40000"/>
          <a:lumOff val="60000"/>
        </a:schemeClr>
      </a:solidFill>
      <a:round/>
    </a:ln>
    <a:effectLst/>
  </c:spPr>
  <c:txPr>
    <a:bodyPr/>
    <a:lstStyle/>
    <a:p>
      <a:pPr>
        <a:defRPr>
          <a:latin typeface="Nunito" pitchFamily="2" charset="0"/>
        </a:defRPr>
      </a:pPr>
      <a:endParaRPr lang="nl-BE"/>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9005457314793833E-2"/>
          <c:y val="3.854695697130358E-2"/>
          <c:w val="0.96292749199688998"/>
          <c:h val="0.8407410428687887"/>
        </c:manualLayout>
      </c:layout>
      <c:barChart>
        <c:barDir val="col"/>
        <c:grouping val="clustered"/>
        <c:varyColors val="0"/>
        <c:ser>
          <c:idx val="0"/>
          <c:order val="0"/>
          <c:tx>
            <c:strRef>
              <c:f>'4. Data LeerlingenStudenten'!$B$88</c:f>
              <c:strCache>
                <c:ptCount val="1"/>
                <c:pt idx="0">
                  <c:v>Aantal autoparkeerplaatsen </c:v>
                </c:pt>
              </c:strCache>
            </c:strRef>
          </c:tx>
          <c:spPr>
            <a:solidFill>
              <a:schemeClr val="bg2">
                <a:lumMod val="40000"/>
                <a:lumOff val="60000"/>
              </a:schemeClr>
            </a:solidFill>
            <a:ln w="190500">
              <a:solidFill>
                <a:schemeClr val="bg2">
                  <a:lumMod val="40000"/>
                  <a:lumOff val="60000"/>
                </a:schemeClr>
              </a:solidFill>
              <a:miter lim="800000"/>
            </a:ln>
            <a:effectLst/>
          </c:spPr>
          <c:invertIfNegative val="0"/>
          <c:dLbls>
            <c:numFmt formatCode="#,##0" sourceLinked="0"/>
            <c:spPr>
              <a:noFill/>
              <a:ln>
                <a:noFill/>
              </a:ln>
              <a:effectLst/>
            </c:spPr>
            <c:txPr>
              <a:bodyPr rot="0" spcFirstLastPara="1" vertOverflow="ellipsis" vert="horz" wrap="square" lIns="38100" tIns="90000" rIns="38100" bIns="19050" anchor="t" anchorCtr="0">
                <a:spAutoFit/>
              </a:bodyPr>
              <a:lstStyle/>
              <a:p>
                <a:pPr algn="ctr">
                  <a:defRPr lang="en-US" sz="800" b="1" i="0" u="none" strike="noStrike" kern="1200" baseline="0">
                    <a:solidFill>
                      <a:schemeClr val="bg2">
                        <a:lumMod val="75000"/>
                      </a:schemeClr>
                    </a:solidFill>
                    <a:latin typeface="Nunito" pitchFamily="2" charset="0"/>
                    <a:ea typeface="+mn-ea"/>
                    <a:cs typeface="+mn-cs"/>
                  </a:defRPr>
                </a:pPr>
                <a:endParaRPr lang="nl-BE"/>
              </a:p>
            </c:txPr>
            <c:dLblPos val="outEnd"/>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numRef>
              <c:f>'4. Data LeerlingenStudenten'!$C$87:$L$87</c:f>
              <c:numCache>
                <c:formatCode>General</c:formatCode>
                <c:ptCount val="10"/>
                <c:pt idx="0">
                  <c:v>2021</c:v>
                </c:pt>
                <c:pt idx="1">
                  <c:v>2022</c:v>
                </c:pt>
                <c:pt idx="2">
                  <c:v>2023</c:v>
                </c:pt>
                <c:pt idx="3">
                  <c:v>2024</c:v>
                </c:pt>
                <c:pt idx="4">
                  <c:v>2025</c:v>
                </c:pt>
                <c:pt idx="5">
                  <c:v>2026</c:v>
                </c:pt>
                <c:pt idx="6">
                  <c:v>2027</c:v>
                </c:pt>
                <c:pt idx="7">
                  <c:v>2028</c:v>
                </c:pt>
                <c:pt idx="8">
                  <c:v>2029</c:v>
                </c:pt>
                <c:pt idx="9">
                  <c:v>2030</c:v>
                </c:pt>
              </c:numCache>
            </c:numRef>
          </c:cat>
          <c:val>
            <c:numRef>
              <c:f>'4. Data LeerlingenStudenten'!$C$88:$L$88</c:f>
              <c:numCache>
                <c:formatCode>General</c:formatCode>
                <c:ptCount val="10"/>
              </c:numCache>
            </c:numRef>
          </c:val>
          <c:extLst xmlns:c15="http://schemas.microsoft.com/office/drawing/2012/chart">
            <c:ext xmlns:c16="http://schemas.microsoft.com/office/drawing/2014/chart" uri="{C3380CC4-5D6E-409C-BE32-E72D297353CC}">
              <c16:uniqueId val="{00000000-78C8-40ED-9445-97236AF52862}"/>
            </c:ext>
          </c:extLst>
        </c:ser>
        <c:ser>
          <c:idx val="3"/>
          <c:order val="1"/>
          <c:tx>
            <c:strRef>
              <c:f>'4. Data LeerlingenStudenten'!$B$91</c:f>
              <c:strCache>
                <c:ptCount val="1"/>
                <c:pt idx="0">
                  <c:v>Gemiddelde bezetting piek (o.b.v. tellingen)</c:v>
                </c:pt>
              </c:strCache>
            </c:strRef>
          </c:tx>
          <c:spPr>
            <a:solidFill>
              <a:schemeClr val="accent3"/>
            </a:solidFill>
            <a:ln>
              <a:noFill/>
            </a:ln>
            <a:effectLst/>
          </c:spPr>
          <c:invertIfNegative val="0"/>
          <c:dLbls>
            <c:dLbl>
              <c:idx val="0"/>
              <c:tx>
                <c:rich>
                  <a:bodyPr/>
                  <a:lstStyle/>
                  <a:p>
                    <a:fld id="{DE050340-B6F0-41E9-BABE-1A3D74B0BCB2}" type="CELLRANGE">
                      <a:rPr lang="en-US"/>
                      <a:pPr/>
                      <a:t>[CELLRANGE]</a:t>
                    </a:fld>
                    <a:endParaRPr lang="nl-BE"/>
                  </a:p>
                </c:rich>
              </c:tx>
              <c:dLblPos val="in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78C8-40ED-9445-97236AF52862}"/>
                </c:ext>
              </c:extLst>
            </c:dLbl>
            <c:dLbl>
              <c:idx val="1"/>
              <c:tx>
                <c:rich>
                  <a:bodyPr/>
                  <a:lstStyle/>
                  <a:p>
                    <a:endParaRPr lang="nl-BE"/>
                  </a:p>
                </c:rich>
              </c:tx>
              <c:dLblPos val="inEnd"/>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78C8-40ED-9445-97236AF52862}"/>
                </c:ext>
              </c:extLst>
            </c:dLbl>
            <c:dLbl>
              <c:idx val="2"/>
              <c:tx>
                <c:rich>
                  <a:bodyPr/>
                  <a:lstStyle/>
                  <a:p>
                    <a:endParaRPr lang="nl-BE"/>
                  </a:p>
                </c:rich>
              </c:tx>
              <c:dLblPos val="inEnd"/>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78C8-40ED-9445-97236AF52862}"/>
                </c:ext>
              </c:extLst>
            </c:dLbl>
            <c:dLbl>
              <c:idx val="3"/>
              <c:tx>
                <c:rich>
                  <a:bodyPr/>
                  <a:lstStyle/>
                  <a:p>
                    <a:endParaRPr lang="nl-BE"/>
                  </a:p>
                </c:rich>
              </c:tx>
              <c:dLblPos val="inEnd"/>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78C8-40ED-9445-97236AF52862}"/>
                </c:ext>
              </c:extLst>
            </c:dLbl>
            <c:dLbl>
              <c:idx val="4"/>
              <c:tx>
                <c:rich>
                  <a:bodyPr/>
                  <a:lstStyle/>
                  <a:p>
                    <a:endParaRPr lang="nl-BE"/>
                  </a:p>
                </c:rich>
              </c:tx>
              <c:dLblPos val="inEnd"/>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78C8-40ED-9445-97236AF52862}"/>
                </c:ext>
              </c:extLst>
            </c:dLbl>
            <c:dLbl>
              <c:idx val="5"/>
              <c:tx>
                <c:rich>
                  <a:bodyPr/>
                  <a:lstStyle/>
                  <a:p>
                    <a:endParaRPr lang="nl-BE"/>
                  </a:p>
                </c:rich>
              </c:tx>
              <c:dLblPos val="inEnd"/>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78C8-40ED-9445-97236AF52862}"/>
                </c:ext>
              </c:extLst>
            </c:dLbl>
            <c:dLbl>
              <c:idx val="6"/>
              <c:tx>
                <c:rich>
                  <a:bodyPr/>
                  <a:lstStyle/>
                  <a:p>
                    <a:endParaRPr lang="nl-BE"/>
                  </a:p>
                </c:rich>
              </c:tx>
              <c:dLblPos val="inEnd"/>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78C8-40ED-9445-97236AF52862}"/>
                </c:ext>
              </c:extLst>
            </c:dLbl>
            <c:dLbl>
              <c:idx val="7"/>
              <c:tx>
                <c:rich>
                  <a:bodyPr/>
                  <a:lstStyle/>
                  <a:p>
                    <a:endParaRPr lang="nl-BE"/>
                  </a:p>
                </c:rich>
              </c:tx>
              <c:dLblPos val="inEnd"/>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78C8-40ED-9445-97236AF52862}"/>
                </c:ext>
              </c:extLst>
            </c:dLbl>
            <c:dLbl>
              <c:idx val="8"/>
              <c:tx>
                <c:rich>
                  <a:bodyPr/>
                  <a:lstStyle/>
                  <a:p>
                    <a:endParaRPr lang="nl-BE"/>
                  </a:p>
                </c:rich>
              </c:tx>
              <c:dLblPos val="inEnd"/>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78C8-40ED-9445-97236AF52862}"/>
                </c:ext>
              </c:extLst>
            </c:dLbl>
            <c:dLbl>
              <c:idx val="9"/>
              <c:tx>
                <c:rich>
                  <a:bodyPr/>
                  <a:lstStyle/>
                  <a:p>
                    <a:endParaRPr lang="nl-BE"/>
                  </a:p>
                </c:rich>
              </c:tx>
              <c:dLblPos val="inEnd"/>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78C8-40ED-9445-97236AF52862}"/>
                </c:ext>
              </c:extLst>
            </c:dLbl>
            <c:spPr>
              <a:noFill/>
              <a:ln>
                <a:noFill/>
              </a:ln>
              <a:effectLst/>
            </c:spPr>
            <c:txPr>
              <a:bodyPr wrap="square" lIns="38100" tIns="19050" rIns="38100" bIns="19050" anchor="ctr" anchorCtr="0">
                <a:spAutoFit/>
              </a:bodyPr>
              <a:lstStyle/>
              <a:p>
                <a:pPr algn="ctr">
                  <a:defRPr lang="en-US" sz="700" b="0" i="0" u="none" strike="noStrike" kern="1200" baseline="0">
                    <a:solidFill>
                      <a:schemeClr val="bg1"/>
                    </a:solidFill>
                    <a:latin typeface="Nunito" pitchFamily="2" charset="0"/>
                    <a:ea typeface="+mn-ea"/>
                    <a:cs typeface="+mn-cs"/>
                  </a:defRPr>
                </a:pPr>
                <a:endParaRPr lang="nl-BE"/>
              </a:p>
            </c:txPr>
            <c:dLblPos val="inEnd"/>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ext>
            </c:extLst>
          </c:dLbls>
          <c:cat>
            <c:numRef>
              <c:f>'4. Data LeerlingenStudenten'!$C$87:$L$87</c:f>
              <c:numCache>
                <c:formatCode>General</c:formatCode>
                <c:ptCount val="10"/>
                <c:pt idx="0">
                  <c:v>2021</c:v>
                </c:pt>
                <c:pt idx="1">
                  <c:v>2022</c:v>
                </c:pt>
                <c:pt idx="2">
                  <c:v>2023</c:v>
                </c:pt>
                <c:pt idx="3">
                  <c:v>2024</c:v>
                </c:pt>
                <c:pt idx="4">
                  <c:v>2025</c:v>
                </c:pt>
                <c:pt idx="5">
                  <c:v>2026</c:v>
                </c:pt>
                <c:pt idx="6">
                  <c:v>2027</c:v>
                </c:pt>
                <c:pt idx="7">
                  <c:v>2028</c:v>
                </c:pt>
                <c:pt idx="8">
                  <c:v>2029</c:v>
                </c:pt>
                <c:pt idx="9">
                  <c:v>2030</c:v>
                </c:pt>
              </c:numCache>
            </c:numRef>
          </c:cat>
          <c:val>
            <c:numRef>
              <c:f>'4. Data LeerlingenStudenten'!$C$91:$L$91</c:f>
              <c:numCache>
                <c:formatCode>General</c:formatCode>
                <c:ptCount val="10"/>
              </c:numCache>
            </c:numRef>
          </c:val>
          <c:extLst>
            <c:ext xmlns:c15="http://schemas.microsoft.com/office/drawing/2012/chart" uri="{02D57815-91ED-43cb-92C2-25804820EDAC}">
              <c15:datalabelsRange>
                <c15:f>'4. Data LeerlingenStudenten'!$C$92:$L$92</c15:f>
                <c15:dlblRangeCache>
                  <c:ptCount val="10"/>
                  <c:pt idx="0">
                    <c:v>0%</c:v>
                  </c:pt>
                  <c:pt idx="1">
                    <c:v>0%</c:v>
                  </c:pt>
                  <c:pt idx="2">
                    <c:v>0%</c:v>
                  </c:pt>
                  <c:pt idx="3">
                    <c:v>0%</c:v>
                  </c:pt>
                  <c:pt idx="4">
                    <c:v>0%</c:v>
                  </c:pt>
                  <c:pt idx="5">
                    <c:v>0%</c:v>
                  </c:pt>
                  <c:pt idx="6">
                    <c:v>0%</c:v>
                  </c:pt>
                  <c:pt idx="7">
                    <c:v>0%</c:v>
                  </c:pt>
                  <c:pt idx="8">
                    <c:v>0%</c:v>
                  </c:pt>
                  <c:pt idx="9">
                    <c:v>0%</c:v>
                  </c:pt>
                </c15:dlblRangeCache>
              </c15:datalabelsRange>
            </c:ext>
            <c:ext xmlns:c16="http://schemas.microsoft.com/office/drawing/2014/chart" uri="{C3380CC4-5D6E-409C-BE32-E72D297353CC}">
              <c16:uniqueId val="{0000000B-78C8-40ED-9445-97236AF52862}"/>
            </c:ext>
          </c:extLst>
        </c:ser>
        <c:ser>
          <c:idx val="2"/>
          <c:order val="2"/>
          <c:tx>
            <c:strRef>
              <c:f>'4. Data LeerlingenStudenten'!$B$89</c:f>
              <c:strCache>
                <c:ptCount val="1"/>
                <c:pt idx="0">
                  <c:v>Gemiddelde bezetting (o.b.v. tellingen)</c:v>
                </c:pt>
              </c:strCache>
            </c:strRef>
          </c:tx>
          <c:spPr>
            <a:solidFill>
              <a:schemeClr val="accent2"/>
            </a:solidFill>
            <a:ln>
              <a:noFill/>
            </a:ln>
            <a:effectLst/>
          </c:spPr>
          <c:invertIfNegative val="0"/>
          <c:dLbls>
            <c:dLbl>
              <c:idx val="0"/>
              <c:tx>
                <c:rich>
                  <a:bodyPr/>
                  <a:lstStyle/>
                  <a:p>
                    <a:fld id="{AA3BB5AF-186F-4A90-A551-4429BF6C4ECF}" type="CELLRANGE">
                      <a:rPr lang="en-US"/>
                      <a:pPr/>
                      <a:t>[CELLRANGE]</a:t>
                    </a:fld>
                    <a:endParaRPr lang="nl-BE"/>
                  </a:p>
                </c:rich>
              </c:tx>
              <c:dLblPos val="in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C-78C8-40ED-9445-97236AF52862}"/>
                </c:ext>
              </c:extLst>
            </c:dLbl>
            <c:dLbl>
              <c:idx val="1"/>
              <c:tx>
                <c:rich>
                  <a:bodyPr/>
                  <a:lstStyle/>
                  <a:p>
                    <a:endParaRPr lang="nl-BE"/>
                  </a:p>
                </c:rich>
              </c:tx>
              <c:dLblPos val="inEnd"/>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78C8-40ED-9445-97236AF52862}"/>
                </c:ext>
              </c:extLst>
            </c:dLbl>
            <c:dLbl>
              <c:idx val="2"/>
              <c:tx>
                <c:rich>
                  <a:bodyPr/>
                  <a:lstStyle/>
                  <a:p>
                    <a:endParaRPr lang="nl-BE"/>
                  </a:p>
                </c:rich>
              </c:tx>
              <c:dLblPos val="inEnd"/>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78C8-40ED-9445-97236AF52862}"/>
                </c:ext>
              </c:extLst>
            </c:dLbl>
            <c:dLbl>
              <c:idx val="3"/>
              <c:tx>
                <c:rich>
                  <a:bodyPr/>
                  <a:lstStyle/>
                  <a:p>
                    <a:endParaRPr lang="nl-BE"/>
                  </a:p>
                </c:rich>
              </c:tx>
              <c:dLblPos val="inEnd"/>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78C8-40ED-9445-97236AF52862}"/>
                </c:ext>
              </c:extLst>
            </c:dLbl>
            <c:dLbl>
              <c:idx val="4"/>
              <c:tx>
                <c:rich>
                  <a:bodyPr/>
                  <a:lstStyle/>
                  <a:p>
                    <a:endParaRPr lang="nl-BE"/>
                  </a:p>
                </c:rich>
              </c:tx>
              <c:dLblPos val="inEnd"/>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78C8-40ED-9445-97236AF52862}"/>
                </c:ext>
              </c:extLst>
            </c:dLbl>
            <c:dLbl>
              <c:idx val="5"/>
              <c:tx>
                <c:rich>
                  <a:bodyPr/>
                  <a:lstStyle/>
                  <a:p>
                    <a:endParaRPr lang="nl-BE"/>
                  </a:p>
                </c:rich>
              </c:tx>
              <c:dLblPos val="inEnd"/>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78C8-40ED-9445-97236AF52862}"/>
                </c:ext>
              </c:extLst>
            </c:dLbl>
            <c:dLbl>
              <c:idx val="6"/>
              <c:tx>
                <c:rich>
                  <a:bodyPr/>
                  <a:lstStyle/>
                  <a:p>
                    <a:endParaRPr lang="nl-BE"/>
                  </a:p>
                </c:rich>
              </c:tx>
              <c:dLblPos val="inEnd"/>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78C8-40ED-9445-97236AF52862}"/>
                </c:ext>
              </c:extLst>
            </c:dLbl>
            <c:dLbl>
              <c:idx val="7"/>
              <c:tx>
                <c:rich>
                  <a:bodyPr/>
                  <a:lstStyle/>
                  <a:p>
                    <a:endParaRPr lang="nl-BE"/>
                  </a:p>
                </c:rich>
              </c:tx>
              <c:dLblPos val="inEnd"/>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78C8-40ED-9445-97236AF52862}"/>
                </c:ext>
              </c:extLst>
            </c:dLbl>
            <c:dLbl>
              <c:idx val="8"/>
              <c:tx>
                <c:rich>
                  <a:bodyPr/>
                  <a:lstStyle/>
                  <a:p>
                    <a:endParaRPr lang="nl-BE"/>
                  </a:p>
                </c:rich>
              </c:tx>
              <c:dLblPos val="inEnd"/>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78C8-40ED-9445-97236AF52862}"/>
                </c:ext>
              </c:extLst>
            </c:dLbl>
            <c:dLbl>
              <c:idx val="9"/>
              <c:tx>
                <c:rich>
                  <a:bodyPr/>
                  <a:lstStyle/>
                  <a:p>
                    <a:endParaRPr lang="nl-BE"/>
                  </a:p>
                </c:rich>
              </c:tx>
              <c:dLblPos val="inEnd"/>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78C8-40ED-9445-97236AF52862}"/>
                </c:ext>
              </c:extLst>
            </c:dLbl>
            <c:spPr>
              <a:noFill/>
              <a:ln>
                <a:noFill/>
              </a:ln>
              <a:effectLst/>
            </c:spPr>
            <c:txPr>
              <a:bodyPr wrap="square" lIns="38100" tIns="19050" rIns="38100" bIns="19050" anchor="ctr" anchorCtr="0">
                <a:spAutoFit/>
              </a:bodyPr>
              <a:lstStyle/>
              <a:p>
                <a:pPr algn="ctr">
                  <a:defRPr lang="en-US" sz="700" b="0" i="0" u="none" strike="noStrike" kern="1200" baseline="0">
                    <a:solidFill>
                      <a:schemeClr val="bg1"/>
                    </a:solidFill>
                    <a:latin typeface="Nunito" pitchFamily="2" charset="0"/>
                    <a:ea typeface="+mn-ea"/>
                    <a:cs typeface="+mn-cs"/>
                  </a:defRPr>
                </a:pPr>
                <a:endParaRPr lang="nl-BE"/>
              </a:p>
            </c:txPr>
            <c:dLblPos val="inEnd"/>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ext>
            </c:extLst>
          </c:dLbls>
          <c:cat>
            <c:numRef>
              <c:f>'4. Data LeerlingenStudenten'!$C$87:$L$87</c:f>
              <c:numCache>
                <c:formatCode>General</c:formatCode>
                <c:ptCount val="10"/>
                <c:pt idx="0">
                  <c:v>2021</c:v>
                </c:pt>
                <c:pt idx="1">
                  <c:v>2022</c:v>
                </c:pt>
                <c:pt idx="2">
                  <c:v>2023</c:v>
                </c:pt>
                <c:pt idx="3">
                  <c:v>2024</c:v>
                </c:pt>
                <c:pt idx="4">
                  <c:v>2025</c:v>
                </c:pt>
                <c:pt idx="5">
                  <c:v>2026</c:v>
                </c:pt>
                <c:pt idx="6">
                  <c:v>2027</c:v>
                </c:pt>
                <c:pt idx="7">
                  <c:v>2028</c:v>
                </c:pt>
                <c:pt idx="8">
                  <c:v>2029</c:v>
                </c:pt>
                <c:pt idx="9">
                  <c:v>2030</c:v>
                </c:pt>
              </c:numCache>
            </c:numRef>
          </c:cat>
          <c:val>
            <c:numRef>
              <c:f>'4. Data LeerlingenStudenten'!$C$89:$L$89</c:f>
              <c:numCache>
                <c:formatCode>General</c:formatCode>
                <c:ptCount val="10"/>
              </c:numCache>
            </c:numRef>
          </c:val>
          <c:extLst>
            <c:ext xmlns:c15="http://schemas.microsoft.com/office/drawing/2012/chart" uri="{02D57815-91ED-43cb-92C2-25804820EDAC}">
              <c15:datalabelsRange>
                <c15:f>'4. Data LeerlingenStudenten'!$C$90:$L$90</c15:f>
                <c15:dlblRangeCache>
                  <c:ptCount val="10"/>
                  <c:pt idx="0">
                    <c:v>0%</c:v>
                  </c:pt>
                  <c:pt idx="1">
                    <c:v>0%</c:v>
                  </c:pt>
                  <c:pt idx="2">
                    <c:v>0%</c:v>
                  </c:pt>
                  <c:pt idx="3">
                    <c:v>0%</c:v>
                  </c:pt>
                  <c:pt idx="4">
                    <c:v>0%</c:v>
                  </c:pt>
                  <c:pt idx="5">
                    <c:v>0%</c:v>
                  </c:pt>
                  <c:pt idx="6">
                    <c:v>0%</c:v>
                  </c:pt>
                  <c:pt idx="7">
                    <c:v>0%</c:v>
                  </c:pt>
                  <c:pt idx="8">
                    <c:v>0%</c:v>
                  </c:pt>
                  <c:pt idx="9">
                    <c:v>0%</c:v>
                  </c:pt>
                </c15:dlblRangeCache>
              </c15:datalabelsRange>
            </c:ext>
            <c:ext xmlns:c16="http://schemas.microsoft.com/office/drawing/2014/chart" uri="{C3380CC4-5D6E-409C-BE32-E72D297353CC}">
              <c16:uniqueId val="{00000016-78C8-40ED-9445-97236AF52862}"/>
            </c:ext>
          </c:extLst>
        </c:ser>
        <c:dLbls>
          <c:dLblPos val="outEnd"/>
          <c:showLegendKey val="0"/>
          <c:showVal val="1"/>
          <c:showCatName val="0"/>
          <c:showSerName val="0"/>
          <c:showPercent val="0"/>
          <c:showBubbleSize val="0"/>
        </c:dLbls>
        <c:gapWidth val="125"/>
        <c:overlap val="100"/>
        <c:axId val="177822159"/>
        <c:axId val="179525919"/>
        <c:extLst>
          <c:ext xmlns:c15="http://schemas.microsoft.com/office/drawing/2012/chart" uri="{02D57815-91ED-43cb-92C2-25804820EDAC}">
            <c15:filteredBarSeries>
              <c15:ser>
                <c:idx val="1"/>
                <c:order val="3"/>
                <c:tx>
                  <c:strRef>
                    <c:extLst>
                      <c:ext uri="{02D57815-91ED-43cb-92C2-25804820EDAC}">
                        <c15:formulaRef>
                          <c15:sqref>'4. Data LeerlingenStudenten'!$B$90</c15:sqref>
                        </c15:formulaRef>
                      </c:ext>
                    </c:extLst>
                    <c:strCache>
                      <c:ptCount val="1"/>
                      <c:pt idx="0">
                        <c:v>Gemiddelde bezettingsgraad</c:v>
                      </c:pt>
                    </c:strCache>
                  </c:strRef>
                </c:tx>
                <c:invertIfNegative val="0"/>
                <c:dLbls>
                  <c:dLbl>
                    <c:idx val="0"/>
                    <c:tx>
                      <c:rich>
                        <a:bodyPr/>
                        <a:lstStyle/>
                        <a:p>
                          <a:fld id="{B4370655-356D-4A2E-A454-3FD8CF62D18C}" type="CELLRANGE">
                            <a:rPr lang="nl-BE"/>
                            <a:pPr/>
                            <a:t>[CELLRANGE]</a:t>
                          </a:fld>
                          <a:r>
                            <a:rPr lang="nl-BE" baseline="0"/>
                            <a:t>; </a:t>
                          </a:r>
                          <a:fld id="{54B474E3-2971-4EB6-98F3-96CDE07F6B60}" type="VALUE">
                            <a:rPr lang="nl-BE" baseline="0"/>
                            <a:pPr/>
                            <a:t>[WAARDE]</a:t>
                          </a:fld>
                          <a:endParaRPr lang="nl-BE" baseline="0"/>
                        </a:p>
                      </c:rich>
                    </c:tx>
                    <c:dLblPos val="outEnd"/>
                    <c:showLegendKey val="0"/>
                    <c:showVal val="1"/>
                    <c:showCatName val="0"/>
                    <c:showSerName val="0"/>
                    <c:showPercent val="0"/>
                    <c:showBubbleSize val="0"/>
                    <c:extLst>
                      <c:ext uri="{CE6537A1-D6FC-4f65-9D91-7224C49458BB}">
                        <c15:dlblFieldTable/>
                        <c15:xForSave val="1"/>
                        <c15:showDataLabelsRange val="1"/>
                      </c:ext>
                      <c:ext xmlns:c16="http://schemas.microsoft.com/office/drawing/2014/chart" uri="{C3380CC4-5D6E-409C-BE32-E72D297353CC}">
                        <c16:uniqueId val="{00000017-78C8-40ED-9445-97236AF52862}"/>
                      </c:ext>
                    </c:extLst>
                  </c:dLbl>
                  <c:dLbl>
                    <c:idx val="1"/>
                    <c:tx>
                      <c:rich>
                        <a:bodyPr/>
                        <a:lstStyle/>
                        <a:p>
                          <a:fld id="{369B125D-F3FC-4C12-B40A-E5E91A71C29F}" type="CELLRANGE">
                            <a:rPr lang="nl-BE"/>
                            <a:pPr/>
                            <a:t>[CELLRANGE]</a:t>
                          </a:fld>
                          <a:r>
                            <a:rPr lang="nl-BE" baseline="0"/>
                            <a:t>; </a:t>
                          </a:r>
                          <a:fld id="{C6F990D0-97FD-40C3-B974-6B2C99BE7ED6}" type="VALUE">
                            <a:rPr lang="nl-BE" baseline="0"/>
                            <a:pPr/>
                            <a:t>[WAARDE]</a:t>
                          </a:fld>
                          <a:endParaRPr lang="nl-BE" baseline="0"/>
                        </a:p>
                      </c:rich>
                    </c:tx>
                    <c:dLblPos val="outEnd"/>
                    <c:showLegendKey val="0"/>
                    <c:showVal val="1"/>
                    <c:showCatName val="0"/>
                    <c:showSerName val="0"/>
                    <c:showPercent val="0"/>
                    <c:showBubbleSize val="0"/>
                    <c:extLst>
                      <c:ext uri="{CE6537A1-D6FC-4f65-9D91-7224C49458BB}">
                        <c15:dlblFieldTable/>
                        <c15:xForSave val="1"/>
                        <c15:showDataLabelsRange val="1"/>
                      </c:ext>
                      <c:ext xmlns:c16="http://schemas.microsoft.com/office/drawing/2014/chart" uri="{C3380CC4-5D6E-409C-BE32-E72D297353CC}">
                        <c16:uniqueId val="{00000018-78C8-40ED-9445-97236AF52862}"/>
                      </c:ext>
                    </c:extLst>
                  </c:dLbl>
                  <c:dLbl>
                    <c:idx val="2"/>
                    <c:tx>
                      <c:rich>
                        <a:bodyPr/>
                        <a:lstStyle/>
                        <a:p>
                          <a:fld id="{C3EA13F4-B680-431F-80C4-FB7A9D8C7279}" type="CELLRANGE">
                            <a:rPr lang="nl-BE"/>
                            <a:pPr/>
                            <a:t>[CELLRANGE]</a:t>
                          </a:fld>
                          <a:r>
                            <a:rPr lang="nl-BE" baseline="0"/>
                            <a:t>; </a:t>
                          </a:r>
                          <a:fld id="{1610DEA2-1A9A-466F-9348-5B4D51578D2B}" type="VALUE">
                            <a:rPr lang="nl-BE" baseline="0"/>
                            <a:pPr/>
                            <a:t>[WAARDE]</a:t>
                          </a:fld>
                          <a:endParaRPr lang="nl-BE" baseline="0"/>
                        </a:p>
                      </c:rich>
                    </c:tx>
                    <c:dLblPos val="outEnd"/>
                    <c:showLegendKey val="0"/>
                    <c:showVal val="1"/>
                    <c:showCatName val="0"/>
                    <c:showSerName val="0"/>
                    <c:showPercent val="0"/>
                    <c:showBubbleSize val="0"/>
                    <c:extLst>
                      <c:ext uri="{CE6537A1-D6FC-4f65-9D91-7224C49458BB}">
                        <c15:dlblFieldTable/>
                        <c15:xForSave val="1"/>
                        <c15:showDataLabelsRange val="1"/>
                      </c:ext>
                      <c:ext xmlns:c16="http://schemas.microsoft.com/office/drawing/2014/chart" uri="{C3380CC4-5D6E-409C-BE32-E72D297353CC}">
                        <c16:uniqueId val="{00000019-78C8-40ED-9445-97236AF52862}"/>
                      </c:ext>
                    </c:extLst>
                  </c:dLbl>
                  <c:dLbl>
                    <c:idx val="3"/>
                    <c:tx>
                      <c:rich>
                        <a:bodyPr/>
                        <a:lstStyle/>
                        <a:p>
                          <a:fld id="{10C2EB8D-EA46-48BA-958C-3746387ADBAC}" type="CELLRANGE">
                            <a:rPr lang="nl-BE"/>
                            <a:pPr/>
                            <a:t>[CELLRANGE]</a:t>
                          </a:fld>
                          <a:r>
                            <a:rPr lang="nl-BE" baseline="0"/>
                            <a:t>; </a:t>
                          </a:r>
                          <a:fld id="{65743CCB-C3CB-4987-9874-5F19EB9CBAC3}" type="VALUE">
                            <a:rPr lang="nl-BE" baseline="0"/>
                            <a:pPr/>
                            <a:t>[WAARDE]</a:t>
                          </a:fld>
                          <a:endParaRPr lang="nl-BE" baseline="0"/>
                        </a:p>
                      </c:rich>
                    </c:tx>
                    <c:dLblPos val="outEnd"/>
                    <c:showLegendKey val="0"/>
                    <c:showVal val="1"/>
                    <c:showCatName val="0"/>
                    <c:showSerName val="0"/>
                    <c:showPercent val="0"/>
                    <c:showBubbleSize val="0"/>
                    <c:extLst>
                      <c:ext uri="{CE6537A1-D6FC-4f65-9D91-7224C49458BB}">
                        <c15:dlblFieldTable/>
                        <c15:xForSave val="1"/>
                        <c15:showDataLabelsRange val="1"/>
                      </c:ext>
                      <c:ext xmlns:c16="http://schemas.microsoft.com/office/drawing/2014/chart" uri="{C3380CC4-5D6E-409C-BE32-E72D297353CC}">
                        <c16:uniqueId val="{0000001A-78C8-40ED-9445-97236AF52862}"/>
                      </c:ext>
                    </c:extLst>
                  </c:dLbl>
                  <c:dLbl>
                    <c:idx val="4"/>
                    <c:tx>
                      <c:rich>
                        <a:bodyPr/>
                        <a:lstStyle/>
                        <a:p>
                          <a:fld id="{2712B225-7940-4865-AAFD-BAAD69B105E4}" type="CELLRANGE">
                            <a:rPr lang="nl-BE"/>
                            <a:pPr/>
                            <a:t>[CELLRANGE]</a:t>
                          </a:fld>
                          <a:r>
                            <a:rPr lang="nl-BE" baseline="0"/>
                            <a:t>; </a:t>
                          </a:r>
                          <a:fld id="{F92268D2-DD74-4647-806F-95CB1E67024A}" type="VALUE">
                            <a:rPr lang="nl-BE" baseline="0"/>
                            <a:pPr/>
                            <a:t>[WAARDE]</a:t>
                          </a:fld>
                          <a:endParaRPr lang="nl-BE" baseline="0"/>
                        </a:p>
                      </c:rich>
                    </c:tx>
                    <c:dLblPos val="outEnd"/>
                    <c:showLegendKey val="0"/>
                    <c:showVal val="1"/>
                    <c:showCatName val="0"/>
                    <c:showSerName val="0"/>
                    <c:showPercent val="0"/>
                    <c:showBubbleSize val="0"/>
                    <c:extLst>
                      <c:ext uri="{CE6537A1-D6FC-4f65-9D91-7224C49458BB}">
                        <c15:dlblFieldTable/>
                        <c15:xForSave val="1"/>
                        <c15:showDataLabelsRange val="1"/>
                      </c:ext>
                      <c:ext xmlns:c16="http://schemas.microsoft.com/office/drawing/2014/chart" uri="{C3380CC4-5D6E-409C-BE32-E72D297353CC}">
                        <c16:uniqueId val="{0000001B-78C8-40ED-9445-97236AF52862}"/>
                      </c:ext>
                    </c:extLst>
                  </c:dLbl>
                  <c:dLbl>
                    <c:idx val="5"/>
                    <c:tx>
                      <c:rich>
                        <a:bodyPr/>
                        <a:lstStyle/>
                        <a:p>
                          <a:fld id="{BEABD075-A244-4706-B791-EF8840F9E300}" type="CELLRANGE">
                            <a:rPr lang="nl-BE"/>
                            <a:pPr/>
                            <a:t>[CELLRANGE]</a:t>
                          </a:fld>
                          <a:r>
                            <a:rPr lang="nl-BE" baseline="0"/>
                            <a:t>; </a:t>
                          </a:r>
                          <a:fld id="{D2E81100-B4F3-42B8-88E1-DB27603F707F}" type="VALUE">
                            <a:rPr lang="nl-BE" baseline="0"/>
                            <a:pPr/>
                            <a:t>[WAARDE]</a:t>
                          </a:fld>
                          <a:endParaRPr lang="nl-BE" baseline="0"/>
                        </a:p>
                      </c:rich>
                    </c:tx>
                    <c:dLblPos val="outEnd"/>
                    <c:showLegendKey val="0"/>
                    <c:showVal val="1"/>
                    <c:showCatName val="0"/>
                    <c:showSerName val="0"/>
                    <c:showPercent val="0"/>
                    <c:showBubbleSize val="0"/>
                    <c:extLst>
                      <c:ext uri="{CE6537A1-D6FC-4f65-9D91-7224C49458BB}">
                        <c15:dlblFieldTable/>
                        <c15:xForSave val="1"/>
                        <c15:showDataLabelsRange val="1"/>
                      </c:ext>
                      <c:ext xmlns:c16="http://schemas.microsoft.com/office/drawing/2014/chart" uri="{C3380CC4-5D6E-409C-BE32-E72D297353CC}">
                        <c16:uniqueId val="{0000001C-78C8-40ED-9445-97236AF52862}"/>
                      </c:ext>
                    </c:extLst>
                  </c:dLbl>
                  <c:dLbl>
                    <c:idx val="6"/>
                    <c:tx>
                      <c:rich>
                        <a:bodyPr/>
                        <a:lstStyle/>
                        <a:p>
                          <a:fld id="{B771FCB1-9401-45C5-9DDE-853F30D9C8E6}" type="CELLRANGE">
                            <a:rPr lang="nl-BE"/>
                            <a:pPr/>
                            <a:t>[CELLRANGE]</a:t>
                          </a:fld>
                          <a:r>
                            <a:rPr lang="nl-BE" baseline="0"/>
                            <a:t>; </a:t>
                          </a:r>
                          <a:fld id="{8C1E3283-8475-4549-9C05-69C2638C3055}" type="VALUE">
                            <a:rPr lang="nl-BE" baseline="0"/>
                            <a:pPr/>
                            <a:t>[WAARDE]</a:t>
                          </a:fld>
                          <a:endParaRPr lang="nl-BE" baseline="0"/>
                        </a:p>
                      </c:rich>
                    </c:tx>
                    <c:dLblPos val="outEnd"/>
                    <c:showLegendKey val="0"/>
                    <c:showVal val="1"/>
                    <c:showCatName val="0"/>
                    <c:showSerName val="0"/>
                    <c:showPercent val="0"/>
                    <c:showBubbleSize val="0"/>
                    <c:extLst>
                      <c:ext uri="{CE6537A1-D6FC-4f65-9D91-7224C49458BB}">
                        <c15:dlblFieldTable/>
                        <c15:xForSave val="1"/>
                        <c15:showDataLabelsRange val="1"/>
                      </c:ext>
                      <c:ext xmlns:c16="http://schemas.microsoft.com/office/drawing/2014/chart" uri="{C3380CC4-5D6E-409C-BE32-E72D297353CC}">
                        <c16:uniqueId val="{0000001D-78C8-40ED-9445-97236AF52862}"/>
                      </c:ext>
                    </c:extLst>
                  </c:dLbl>
                  <c:dLbl>
                    <c:idx val="7"/>
                    <c:tx>
                      <c:rich>
                        <a:bodyPr/>
                        <a:lstStyle/>
                        <a:p>
                          <a:fld id="{175843B4-463F-42DD-9CEA-5CB6779B16A7}" type="CELLRANGE">
                            <a:rPr lang="nl-BE"/>
                            <a:pPr/>
                            <a:t>[CELLRANGE]</a:t>
                          </a:fld>
                          <a:r>
                            <a:rPr lang="nl-BE" baseline="0"/>
                            <a:t>; </a:t>
                          </a:r>
                          <a:fld id="{C8EFA26A-750C-4BAE-9E17-CCAA9D0442A3}" type="VALUE">
                            <a:rPr lang="nl-BE" baseline="0"/>
                            <a:pPr/>
                            <a:t>[WAARDE]</a:t>
                          </a:fld>
                          <a:endParaRPr lang="nl-BE" baseline="0"/>
                        </a:p>
                      </c:rich>
                    </c:tx>
                    <c:dLblPos val="outEnd"/>
                    <c:showLegendKey val="0"/>
                    <c:showVal val="1"/>
                    <c:showCatName val="0"/>
                    <c:showSerName val="0"/>
                    <c:showPercent val="0"/>
                    <c:showBubbleSize val="0"/>
                    <c:extLst>
                      <c:ext uri="{CE6537A1-D6FC-4f65-9D91-7224C49458BB}">
                        <c15:dlblFieldTable/>
                        <c15:xForSave val="1"/>
                        <c15:showDataLabelsRange val="1"/>
                      </c:ext>
                      <c:ext xmlns:c16="http://schemas.microsoft.com/office/drawing/2014/chart" uri="{C3380CC4-5D6E-409C-BE32-E72D297353CC}">
                        <c16:uniqueId val="{0000001E-78C8-40ED-9445-97236AF52862}"/>
                      </c:ext>
                    </c:extLst>
                  </c:dLbl>
                  <c:dLbl>
                    <c:idx val="8"/>
                    <c:tx>
                      <c:rich>
                        <a:bodyPr/>
                        <a:lstStyle/>
                        <a:p>
                          <a:fld id="{14C01B28-F70C-45BC-80B9-A71B196AA4B7}" type="CELLRANGE">
                            <a:rPr lang="nl-BE"/>
                            <a:pPr/>
                            <a:t>[CELLRANGE]</a:t>
                          </a:fld>
                          <a:r>
                            <a:rPr lang="nl-BE" baseline="0"/>
                            <a:t>; </a:t>
                          </a:r>
                          <a:fld id="{64FB837A-1F5E-4323-9FCA-79785CFFB26D}" type="VALUE">
                            <a:rPr lang="nl-BE" baseline="0"/>
                            <a:pPr/>
                            <a:t>[WAARDE]</a:t>
                          </a:fld>
                          <a:endParaRPr lang="nl-BE" baseline="0"/>
                        </a:p>
                      </c:rich>
                    </c:tx>
                    <c:dLblPos val="outEnd"/>
                    <c:showLegendKey val="0"/>
                    <c:showVal val="1"/>
                    <c:showCatName val="0"/>
                    <c:showSerName val="0"/>
                    <c:showPercent val="0"/>
                    <c:showBubbleSize val="0"/>
                    <c:extLst>
                      <c:ext uri="{CE6537A1-D6FC-4f65-9D91-7224C49458BB}">
                        <c15:dlblFieldTable/>
                        <c15:xForSave val="1"/>
                        <c15:showDataLabelsRange val="1"/>
                      </c:ext>
                      <c:ext xmlns:c16="http://schemas.microsoft.com/office/drawing/2014/chart" uri="{C3380CC4-5D6E-409C-BE32-E72D297353CC}">
                        <c16:uniqueId val="{0000001F-78C8-40ED-9445-97236AF52862}"/>
                      </c:ext>
                    </c:extLst>
                  </c:dLbl>
                  <c:dLbl>
                    <c:idx val="9"/>
                    <c:tx>
                      <c:rich>
                        <a:bodyPr/>
                        <a:lstStyle/>
                        <a:p>
                          <a:fld id="{FEE5C98E-AF21-4C7E-8C45-A75F7754F261}" type="CELLRANGE">
                            <a:rPr lang="nl-BE"/>
                            <a:pPr/>
                            <a:t>[CELLRANGE]</a:t>
                          </a:fld>
                          <a:r>
                            <a:rPr lang="nl-BE" baseline="0"/>
                            <a:t>; </a:t>
                          </a:r>
                          <a:fld id="{F14C7385-70B3-4801-86B5-F11A58301EE6}" type="VALUE">
                            <a:rPr lang="nl-BE" baseline="0"/>
                            <a:pPr/>
                            <a:t>[WAARDE]</a:t>
                          </a:fld>
                          <a:endParaRPr lang="nl-BE" baseline="0"/>
                        </a:p>
                      </c:rich>
                    </c:tx>
                    <c:dLblPos val="outEnd"/>
                    <c:showLegendKey val="0"/>
                    <c:showVal val="1"/>
                    <c:showCatName val="0"/>
                    <c:showSerName val="0"/>
                    <c:showPercent val="0"/>
                    <c:showBubbleSize val="0"/>
                    <c:extLst>
                      <c:ext uri="{CE6537A1-D6FC-4f65-9D91-7224C49458BB}">
                        <c15:dlblFieldTable/>
                        <c15:xForSave val="1"/>
                        <c15:showDataLabelsRange val="1"/>
                      </c:ext>
                      <c:ext xmlns:c16="http://schemas.microsoft.com/office/drawing/2014/chart" uri="{C3380CC4-5D6E-409C-BE32-E72D297353CC}">
                        <c16:uniqueId val="{00000020-78C8-40ED-9445-97236AF52862}"/>
                      </c:ext>
                    </c:extLst>
                  </c:dLbl>
                  <c:spPr>
                    <a:noFill/>
                    <a:ln>
                      <a:noFill/>
                    </a:ln>
                    <a:effectLst/>
                  </c:spPr>
                  <c:txPr>
                    <a:bodyPr rot="0" spcFirstLastPara="1" vertOverflow="ellipsis" vert="horz" wrap="square" lIns="38100" tIns="19050" rIns="38100" bIns="19050" anchor="ctr" anchorCtr="0">
                      <a:spAutoFit/>
                    </a:bodyPr>
                    <a:lstStyle/>
                    <a:p>
                      <a:pPr algn="ctr">
                        <a:defRPr lang="en-US" sz="700" b="0" i="0" u="none" strike="noStrike" kern="1200" baseline="0">
                          <a:solidFill>
                            <a:schemeClr val="bg1"/>
                          </a:solidFill>
                          <a:latin typeface="Nunito" pitchFamily="2" charset="0"/>
                          <a:ea typeface="+mn-ea"/>
                          <a:cs typeface="+mn-cs"/>
                        </a:defRPr>
                      </a:pPr>
                      <a:endParaRPr lang="nl-BE"/>
                    </a:p>
                  </c:txPr>
                  <c:dLblPos val="outEnd"/>
                  <c:showLegendKey val="0"/>
                  <c:showVal val="1"/>
                  <c:showCatName val="0"/>
                  <c:showSerName val="0"/>
                  <c:showPercent val="0"/>
                  <c:showBubbleSize val="0"/>
                  <c:showLeaderLines val="0"/>
                  <c:extLst>
                    <c:ex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ormulaRef>
                          <c15:sqref>'4. Data LeerlingenStudenten'!$C$87:$L$87</c15:sqref>
                        </c15:formulaRef>
                      </c:ext>
                    </c:extLst>
                    <c:numCache>
                      <c:formatCode>General</c:formatCode>
                      <c:ptCount val="10"/>
                      <c:pt idx="0">
                        <c:v>2021</c:v>
                      </c:pt>
                      <c:pt idx="1">
                        <c:v>2022</c:v>
                      </c:pt>
                      <c:pt idx="2">
                        <c:v>2023</c:v>
                      </c:pt>
                      <c:pt idx="3">
                        <c:v>2024</c:v>
                      </c:pt>
                      <c:pt idx="4">
                        <c:v>2025</c:v>
                      </c:pt>
                      <c:pt idx="5">
                        <c:v>2026</c:v>
                      </c:pt>
                      <c:pt idx="6">
                        <c:v>2027</c:v>
                      </c:pt>
                      <c:pt idx="7">
                        <c:v>2028</c:v>
                      </c:pt>
                      <c:pt idx="8">
                        <c:v>2029</c:v>
                      </c:pt>
                      <c:pt idx="9">
                        <c:v>2030</c:v>
                      </c:pt>
                    </c:numCache>
                  </c:numRef>
                </c:cat>
                <c:val>
                  <c:numRef>
                    <c:extLst>
                      <c:ext uri="{02D57815-91ED-43cb-92C2-25804820EDAC}">
                        <c15:formulaRef>
                          <c15:sqref>'4. Data LeerlingenStudenten'!$C$90:$L$90</c15:sqref>
                        </c15:formulaRef>
                      </c:ext>
                    </c:extLst>
                    <c:numCache>
                      <c:formatCode>0%</c:formatCode>
                      <c:ptCount val="10"/>
                      <c:pt idx="0">
                        <c:v>0</c:v>
                      </c:pt>
                      <c:pt idx="1">
                        <c:v>0</c:v>
                      </c:pt>
                      <c:pt idx="2">
                        <c:v>0</c:v>
                      </c:pt>
                      <c:pt idx="3">
                        <c:v>0</c:v>
                      </c:pt>
                      <c:pt idx="4">
                        <c:v>0</c:v>
                      </c:pt>
                      <c:pt idx="5">
                        <c:v>0</c:v>
                      </c:pt>
                      <c:pt idx="6">
                        <c:v>0</c:v>
                      </c:pt>
                      <c:pt idx="7">
                        <c:v>0</c:v>
                      </c:pt>
                      <c:pt idx="8">
                        <c:v>0</c:v>
                      </c:pt>
                      <c:pt idx="9">
                        <c:v>0</c:v>
                      </c:pt>
                    </c:numCache>
                  </c:numRef>
                </c:val>
                <c:extLst>
                  <c:ext uri="{02D57815-91ED-43cb-92C2-25804820EDAC}">
                    <c15:datalabelsRange>
                      <c15:f>'3. Data Medewerkers'!$C$97:$L$97</c15:f>
                      <c15:dlblRangeCache>
                        <c:ptCount val="10"/>
                        <c:pt idx="0">
                          <c:v>0%</c:v>
                        </c:pt>
                        <c:pt idx="1">
                          <c:v>0%</c:v>
                        </c:pt>
                        <c:pt idx="2">
                          <c:v>0%</c:v>
                        </c:pt>
                        <c:pt idx="3">
                          <c:v>0%</c:v>
                        </c:pt>
                        <c:pt idx="4">
                          <c:v>0%</c:v>
                        </c:pt>
                        <c:pt idx="5">
                          <c:v>0%</c:v>
                        </c:pt>
                        <c:pt idx="6">
                          <c:v>0%</c:v>
                        </c:pt>
                        <c:pt idx="7">
                          <c:v>0%</c:v>
                        </c:pt>
                        <c:pt idx="8">
                          <c:v>0%</c:v>
                        </c:pt>
                        <c:pt idx="9">
                          <c:v>0%</c:v>
                        </c:pt>
                      </c15:dlblRangeCache>
                    </c15:datalabelsRange>
                  </c:ext>
                  <c:ext xmlns:c16="http://schemas.microsoft.com/office/drawing/2014/chart" uri="{C3380CC4-5D6E-409C-BE32-E72D297353CC}">
                    <c16:uniqueId val="{00000021-78C8-40ED-9445-97236AF52862}"/>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'4. Data LeerlingenStudenten'!$B$92</c15:sqref>
                        </c15:formulaRef>
                      </c:ext>
                    </c:extLst>
                    <c:strCache>
                      <c:ptCount val="1"/>
                      <c:pt idx="0">
                        <c:v>Gemiddelde bezettingsgraad piek</c:v>
                      </c:pt>
                    </c:strCache>
                  </c:strRef>
                </c:tx>
                <c:invertIfNegative val="0"/>
                <c:dLbls>
                  <c:spPr>
                    <a:noFill/>
                    <a:ln>
                      <a:noFill/>
                    </a:ln>
                    <a:effectLst/>
                  </c:sp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ext>
                  </c:extLst>
                </c:dLbls>
                <c:cat>
                  <c:numRef>
                    <c:extLst xmlns:c15="http://schemas.microsoft.com/office/drawing/2012/chart">
                      <c:ext xmlns:c15="http://schemas.microsoft.com/office/drawing/2012/chart" uri="{02D57815-91ED-43cb-92C2-25804820EDAC}">
                        <c15:formulaRef>
                          <c15:sqref>'4. Data LeerlingenStudenten'!$C$87:$L$87</c15:sqref>
                        </c15:formulaRef>
                      </c:ext>
                    </c:extLst>
                    <c:numCache>
                      <c:formatCode>General</c:formatCode>
                      <c:ptCount val="10"/>
                      <c:pt idx="0">
                        <c:v>2021</c:v>
                      </c:pt>
                      <c:pt idx="1">
                        <c:v>2022</c:v>
                      </c:pt>
                      <c:pt idx="2">
                        <c:v>2023</c:v>
                      </c:pt>
                      <c:pt idx="3">
                        <c:v>2024</c:v>
                      </c:pt>
                      <c:pt idx="4">
                        <c:v>2025</c:v>
                      </c:pt>
                      <c:pt idx="5">
                        <c:v>2026</c:v>
                      </c:pt>
                      <c:pt idx="6">
                        <c:v>2027</c:v>
                      </c:pt>
                      <c:pt idx="7">
                        <c:v>2028</c:v>
                      </c:pt>
                      <c:pt idx="8">
                        <c:v>2029</c:v>
                      </c:pt>
                      <c:pt idx="9">
                        <c:v>2030</c:v>
                      </c:pt>
                    </c:numCache>
                  </c:numRef>
                </c:cat>
                <c:val>
                  <c:numRef>
                    <c:extLst xmlns:c15="http://schemas.microsoft.com/office/drawing/2012/chart">
                      <c:ext xmlns:c15="http://schemas.microsoft.com/office/drawing/2012/chart" uri="{02D57815-91ED-43cb-92C2-25804820EDAC}">
                        <c15:formulaRef>
                          <c15:sqref>'4. Data LeerlingenStudenten'!$C$92:$L$92</c15:sqref>
                        </c15:formulaRef>
                      </c:ext>
                    </c:extLst>
                    <c:numCache>
                      <c:formatCode>0%</c:formatCode>
                      <c:ptCount val="10"/>
                      <c:pt idx="0">
                        <c:v>0</c:v>
                      </c:pt>
                      <c:pt idx="1">
                        <c:v>0</c:v>
                      </c:pt>
                      <c:pt idx="2">
                        <c:v>0</c:v>
                      </c:pt>
                      <c:pt idx="3">
                        <c:v>0</c:v>
                      </c:pt>
                      <c:pt idx="4">
                        <c:v>0</c:v>
                      </c:pt>
                      <c:pt idx="5">
                        <c:v>0</c:v>
                      </c:pt>
                      <c:pt idx="6">
                        <c:v>0</c:v>
                      </c:pt>
                      <c:pt idx="7">
                        <c:v>0</c:v>
                      </c:pt>
                      <c:pt idx="8">
                        <c:v>0</c:v>
                      </c:pt>
                      <c:pt idx="9">
                        <c:v>0</c:v>
                      </c:pt>
                    </c:numCache>
                  </c:numRef>
                </c:val>
                <c:extLst xmlns:c15="http://schemas.microsoft.com/office/drawing/2012/chart">
                  <c:ext xmlns:c16="http://schemas.microsoft.com/office/drawing/2014/chart" uri="{C3380CC4-5D6E-409C-BE32-E72D297353CC}">
                    <c16:uniqueId val="{00000022-78C8-40ED-9445-97236AF52862}"/>
                  </c:ext>
                </c:extLst>
              </c15:ser>
            </c15:filteredBarSeries>
          </c:ext>
        </c:extLst>
      </c:barChart>
      <c:catAx>
        <c:axId val="177822159"/>
        <c:scaling>
          <c:orientation val="minMax"/>
        </c:scaling>
        <c:delete val="0"/>
        <c:axPos val="b"/>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Nunito" pitchFamily="2" charset="0"/>
                <a:ea typeface="+mn-ea"/>
                <a:cs typeface="+mn-cs"/>
              </a:defRPr>
            </a:pPr>
            <a:endParaRPr lang="nl-BE"/>
          </a:p>
        </c:txPr>
        <c:crossAx val="179525919"/>
        <c:crosses val="autoZero"/>
        <c:auto val="1"/>
        <c:lblAlgn val="ctr"/>
        <c:lblOffset val="100"/>
        <c:noMultiLvlLbl val="0"/>
      </c:catAx>
      <c:valAx>
        <c:axId val="179525919"/>
        <c:scaling>
          <c:orientation val="minMax"/>
        </c:scaling>
        <c:delete val="1"/>
        <c:axPos val="l"/>
        <c:majorGridlines>
          <c:spPr>
            <a:ln w="9525" cap="flat" cmpd="sng" algn="ctr">
              <a:solidFill>
                <a:schemeClr val="bg1">
                  <a:lumMod val="95000"/>
                </a:schemeClr>
              </a:solidFill>
              <a:round/>
            </a:ln>
            <a:effectLst/>
          </c:spPr>
        </c:majorGridlines>
        <c:numFmt formatCode="General" sourceLinked="1"/>
        <c:majorTickMark val="none"/>
        <c:minorTickMark val="none"/>
        <c:tickLblPos val="nextTo"/>
        <c:crossAx val="177822159"/>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2">
          <a:lumMod val="40000"/>
          <a:lumOff val="60000"/>
        </a:schemeClr>
      </a:solidFill>
      <a:round/>
    </a:ln>
    <a:effectLst/>
  </c:spPr>
  <c:txPr>
    <a:bodyPr/>
    <a:lstStyle/>
    <a:p>
      <a:pPr>
        <a:defRPr>
          <a:latin typeface="Nunito" pitchFamily="2" charset="0"/>
        </a:defRPr>
      </a:pPr>
      <a:endParaRPr lang="nl-BE"/>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9005457314793833E-2"/>
          <c:y val="4.403299478132091E-2"/>
          <c:w val="0.96292749199688998"/>
          <c:h val="0.8352548916016499"/>
        </c:manualLayout>
      </c:layout>
      <c:barChart>
        <c:barDir val="col"/>
        <c:grouping val="clustered"/>
        <c:varyColors val="0"/>
        <c:ser>
          <c:idx val="0"/>
          <c:order val="0"/>
          <c:tx>
            <c:strRef>
              <c:f>'3. Data Medewerkers'!$B$86</c:f>
              <c:strCache>
                <c:ptCount val="1"/>
                <c:pt idx="0">
                  <c:v>Aantal autoparkeerplaatsen </c:v>
                </c:pt>
              </c:strCache>
            </c:strRef>
          </c:tx>
          <c:spPr>
            <a:solidFill>
              <a:schemeClr val="bg2">
                <a:lumMod val="40000"/>
                <a:lumOff val="60000"/>
              </a:schemeClr>
            </a:solidFill>
            <a:ln w="190500">
              <a:solidFill>
                <a:schemeClr val="bg2">
                  <a:lumMod val="40000"/>
                  <a:lumOff val="60000"/>
                </a:schemeClr>
              </a:solidFill>
              <a:miter lim="800000"/>
            </a:ln>
            <a:effectLst/>
          </c:spPr>
          <c:invertIfNegative val="0"/>
          <c:dLbls>
            <c:numFmt formatCode="#,##0" sourceLinked="0"/>
            <c:spPr>
              <a:noFill/>
              <a:ln>
                <a:noFill/>
              </a:ln>
              <a:effectLst/>
            </c:spPr>
            <c:txPr>
              <a:bodyPr rot="0" spcFirstLastPara="1" vertOverflow="ellipsis" vert="horz" wrap="square" lIns="38100" tIns="90000" rIns="38100" bIns="19050" anchor="t" anchorCtr="0">
                <a:spAutoFit/>
              </a:bodyPr>
              <a:lstStyle/>
              <a:p>
                <a:pPr algn="ctr">
                  <a:defRPr lang="en-US" sz="800" b="1" i="0" u="none" strike="noStrike" kern="1200" baseline="0">
                    <a:solidFill>
                      <a:schemeClr val="bg2">
                        <a:lumMod val="75000"/>
                      </a:schemeClr>
                    </a:solidFill>
                    <a:latin typeface="Nunito" pitchFamily="2" charset="0"/>
                    <a:ea typeface="+mn-ea"/>
                    <a:cs typeface="+mn-cs"/>
                  </a:defRPr>
                </a:pPr>
                <a:endParaRPr lang="nl-BE"/>
              </a:p>
            </c:txPr>
            <c:dLblPos val="outEnd"/>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numRef>
              <c:f>'3. Data Medewerkers'!$C$85:$L$85</c:f>
              <c:numCache>
                <c:formatCode>General</c:formatCode>
                <c:ptCount val="10"/>
                <c:pt idx="0">
                  <c:v>2021</c:v>
                </c:pt>
                <c:pt idx="1">
                  <c:v>2022</c:v>
                </c:pt>
                <c:pt idx="2">
                  <c:v>2023</c:v>
                </c:pt>
                <c:pt idx="3">
                  <c:v>2024</c:v>
                </c:pt>
                <c:pt idx="4">
                  <c:v>2025</c:v>
                </c:pt>
                <c:pt idx="5">
                  <c:v>2026</c:v>
                </c:pt>
                <c:pt idx="6">
                  <c:v>2027</c:v>
                </c:pt>
                <c:pt idx="7">
                  <c:v>2028</c:v>
                </c:pt>
                <c:pt idx="8">
                  <c:v>2029</c:v>
                </c:pt>
                <c:pt idx="9">
                  <c:v>2030</c:v>
                </c:pt>
              </c:numCache>
            </c:numRef>
          </c:cat>
          <c:val>
            <c:numRef>
              <c:f>'3. Data Medewerkers'!$C$86:$L$86</c:f>
              <c:numCache>
                <c:formatCode>General</c:formatCode>
                <c:ptCount val="10"/>
              </c:numCache>
            </c:numRef>
          </c:val>
          <c:extLst xmlns:c15="http://schemas.microsoft.com/office/drawing/2012/chart">
            <c:ext xmlns:c16="http://schemas.microsoft.com/office/drawing/2014/chart" uri="{C3380CC4-5D6E-409C-BE32-E72D297353CC}">
              <c16:uniqueId val="{00000000-278F-4E28-8EA8-E8B7FA77CB84}"/>
            </c:ext>
          </c:extLst>
        </c:ser>
        <c:ser>
          <c:idx val="3"/>
          <c:order val="1"/>
          <c:tx>
            <c:strRef>
              <c:f>'3. Data Medewerkers'!$B$89</c:f>
              <c:strCache>
                <c:ptCount val="1"/>
                <c:pt idx="0">
                  <c:v>Gemiddelde bezetting piek (o.b.v. tellingen)</c:v>
                </c:pt>
              </c:strCache>
            </c:strRef>
          </c:tx>
          <c:spPr>
            <a:solidFill>
              <a:schemeClr val="accent3"/>
            </a:solidFill>
            <a:ln>
              <a:noFill/>
            </a:ln>
            <a:effectLst/>
          </c:spPr>
          <c:invertIfNegative val="0"/>
          <c:dLbls>
            <c:dLbl>
              <c:idx val="0"/>
              <c:tx>
                <c:rich>
                  <a:bodyPr/>
                  <a:lstStyle/>
                  <a:p>
                    <a:fld id="{D0464B3E-D3B1-43E9-9584-BF166AF4CBBF}" type="CELLRANGE">
                      <a:rPr lang="en-US"/>
                      <a:pPr/>
                      <a:t>[CELLRANGE]</a:t>
                    </a:fld>
                    <a:endParaRPr lang="nl-BE"/>
                  </a:p>
                </c:rich>
              </c:tx>
              <c:dLblPos val="in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278F-4E28-8EA8-E8B7FA77CB84}"/>
                </c:ext>
              </c:extLst>
            </c:dLbl>
            <c:dLbl>
              <c:idx val="1"/>
              <c:tx>
                <c:rich>
                  <a:bodyPr/>
                  <a:lstStyle/>
                  <a:p>
                    <a:endParaRPr lang="nl-BE"/>
                  </a:p>
                </c:rich>
              </c:tx>
              <c:dLblPos val="inEnd"/>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278F-4E28-8EA8-E8B7FA77CB84}"/>
                </c:ext>
              </c:extLst>
            </c:dLbl>
            <c:dLbl>
              <c:idx val="2"/>
              <c:tx>
                <c:rich>
                  <a:bodyPr/>
                  <a:lstStyle/>
                  <a:p>
                    <a:endParaRPr lang="nl-BE"/>
                  </a:p>
                </c:rich>
              </c:tx>
              <c:dLblPos val="inEnd"/>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278F-4E28-8EA8-E8B7FA77CB84}"/>
                </c:ext>
              </c:extLst>
            </c:dLbl>
            <c:dLbl>
              <c:idx val="3"/>
              <c:tx>
                <c:rich>
                  <a:bodyPr/>
                  <a:lstStyle/>
                  <a:p>
                    <a:endParaRPr lang="nl-BE"/>
                  </a:p>
                </c:rich>
              </c:tx>
              <c:dLblPos val="inEnd"/>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278F-4E28-8EA8-E8B7FA77CB84}"/>
                </c:ext>
              </c:extLst>
            </c:dLbl>
            <c:dLbl>
              <c:idx val="4"/>
              <c:tx>
                <c:rich>
                  <a:bodyPr/>
                  <a:lstStyle/>
                  <a:p>
                    <a:endParaRPr lang="nl-BE"/>
                  </a:p>
                </c:rich>
              </c:tx>
              <c:dLblPos val="inEnd"/>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278F-4E28-8EA8-E8B7FA77CB84}"/>
                </c:ext>
              </c:extLst>
            </c:dLbl>
            <c:dLbl>
              <c:idx val="5"/>
              <c:tx>
                <c:rich>
                  <a:bodyPr/>
                  <a:lstStyle/>
                  <a:p>
                    <a:endParaRPr lang="nl-BE"/>
                  </a:p>
                </c:rich>
              </c:tx>
              <c:dLblPos val="inEnd"/>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278F-4E28-8EA8-E8B7FA77CB84}"/>
                </c:ext>
              </c:extLst>
            </c:dLbl>
            <c:dLbl>
              <c:idx val="6"/>
              <c:tx>
                <c:rich>
                  <a:bodyPr/>
                  <a:lstStyle/>
                  <a:p>
                    <a:endParaRPr lang="nl-BE"/>
                  </a:p>
                </c:rich>
              </c:tx>
              <c:dLblPos val="inEnd"/>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278F-4E28-8EA8-E8B7FA77CB84}"/>
                </c:ext>
              </c:extLst>
            </c:dLbl>
            <c:dLbl>
              <c:idx val="7"/>
              <c:tx>
                <c:rich>
                  <a:bodyPr/>
                  <a:lstStyle/>
                  <a:p>
                    <a:endParaRPr lang="nl-BE"/>
                  </a:p>
                </c:rich>
              </c:tx>
              <c:dLblPos val="inEnd"/>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278F-4E28-8EA8-E8B7FA77CB84}"/>
                </c:ext>
              </c:extLst>
            </c:dLbl>
            <c:dLbl>
              <c:idx val="8"/>
              <c:tx>
                <c:rich>
                  <a:bodyPr/>
                  <a:lstStyle/>
                  <a:p>
                    <a:endParaRPr lang="nl-BE"/>
                  </a:p>
                </c:rich>
              </c:tx>
              <c:dLblPos val="inEnd"/>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278F-4E28-8EA8-E8B7FA77CB84}"/>
                </c:ext>
              </c:extLst>
            </c:dLbl>
            <c:dLbl>
              <c:idx val="9"/>
              <c:tx>
                <c:rich>
                  <a:bodyPr/>
                  <a:lstStyle/>
                  <a:p>
                    <a:endParaRPr lang="nl-BE"/>
                  </a:p>
                </c:rich>
              </c:tx>
              <c:dLblPos val="inEnd"/>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278F-4E28-8EA8-E8B7FA77CB84}"/>
                </c:ext>
              </c:extLst>
            </c:dLbl>
            <c:spPr>
              <a:noFill/>
              <a:ln>
                <a:noFill/>
              </a:ln>
              <a:effectLst/>
            </c:spPr>
            <c:txPr>
              <a:bodyPr wrap="square" lIns="38100" tIns="19050" rIns="38100" bIns="19050" anchor="ctr" anchorCtr="0">
                <a:spAutoFit/>
              </a:bodyPr>
              <a:lstStyle/>
              <a:p>
                <a:pPr algn="ctr">
                  <a:defRPr lang="en-US" sz="700" b="0" i="0" u="none" strike="noStrike" kern="1200" baseline="0">
                    <a:solidFill>
                      <a:schemeClr val="bg1"/>
                    </a:solidFill>
                    <a:latin typeface="Nunito" pitchFamily="2" charset="0"/>
                    <a:ea typeface="+mn-ea"/>
                    <a:cs typeface="+mn-cs"/>
                  </a:defRPr>
                </a:pPr>
                <a:endParaRPr lang="nl-BE"/>
              </a:p>
            </c:txPr>
            <c:dLblPos val="inEnd"/>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ext>
            </c:extLst>
          </c:dLbls>
          <c:cat>
            <c:numRef>
              <c:f>'3. Data Medewerkers'!$C$85:$L$85</c:f>
              <c:numCache>
                <c:formatCode>General</c:formatCode>
                <c:ptCount val="10"/>
                <c:pt idx="0">
                  <c:v>2021</c:v>
                </c:pt>
                <c:pt idx="1">
                  <c:v>2022</c:v>
                </c:pt>
                <c:pt idx="2">
                  <c:v>2023</c:v>
                </c:pt>
                <c:pt idx="3">
                  <c:v>2024</c:v>
                </c:pt>
                <c:pt idx="4">
                  <c:v>2025</c:v>
                </c:pt>
                <c:pt idx="5">
                  <c:v>2026</c:v>
                </c:pt>
                <c:pt idx="6">
                  <c:v>2027</c:v>
                </c:pt>
                <c:pt idx="7">
                  <c:v>2028</c:v>
                </c:pt>
                <c:pt idx="8">
                  <c:v>2029</c:v>
                </c:pt>
                <c:pt idx="9">
                  <c:v>2030</c:v>
                </c:pt>
              </c:numCache>
            </c:numRef>
          </c:cat>
          <c:val>
            <c:numRef>
              <c:f>'3. Data Medewerkers'!$C$89:$L$89</c:f>
              <c:numCache>
                <c:formatCode>General</c:formatCode>
                <c:ptCount val="10"/>
              </c:numCache>
            </c:numRef>
          </c:val>
          <c:extLst>
            <c:ext xmlns:c15="http://schemas.microsoft.com/office/drawing/2012/chart" uri="{02D57815-91ED-43cb-92C2-25804820EDAC}">
              <c15:datalabelsRange>
                <c15:f>'3. Data Medewerkers'!$C$90:$L$90</c15:f>
                <c15:dlblRangeCache>
                  <c:ptCount val="10"/>
                  <c:pt idx="0">
                    <c:v>0%</c:v>
                  </c:pt>
                  <c:pt idx="1">
                    <c:v>0%</c:v>
                  </c:pt>
                  <c:pt idx="2">
                    <c:v>0%</c:v>
                  </c:pt>
                  <c:pt idx="3">
                    <c:v>0%</c:v>
                  </c:pt>
                  <c:pt idx="4">
                    <c:v>0%</c:v>
                  </c:pt>
                  <c:pt idx="5">
                    <c:v>0%</c:v>
                  </c:pt>
                  <c:pt idx="6">
                    <c:v>0%</c:v>
                  </c:pt>
                  <c:pt idx="7">
                    <c:v>0%</c:v>
                  </c:pt>
                  <c:pt idx="8">
                    <c:v>0%</c:v>
                  </c:pt>
                  <c:pt idx="9">
                    <c:v>0%</c:v>
                  </c:pt>
                </c15:dlblRangeCache>
              </c15:datalabelsRange>
            </c:ext>
            <c:ext xmlns:c16="http://schemas.microsoft.com/office/drawing/2014/chart" uri="{C3380CC4-5D6E-409C-BE32-E72D297353CC}">
              <c16:uniqueId val="{0000000B-278F-4E28-8EA8-E8B7FA77CB84}"/>
            </c:ext>
          </c:extLst>
        </c:ser>
        <c:ser>
          <c:idx val="2"/>
          <c:order val="2"/>
          <c:tx>
            <c:strRef>
              <c:f>'3. Data Medewerkers'!$B$87</c:f>
              <c:strCache>
                <c:ptCount val="1"/>
                <c:pt idx="0">
                  <c:v>Gemiddelde bezetting (o.b.v. tellingen)</c:v>
                </c:pt>
              </c:strCache>
            </c:strRef>
          </c:tx>
          <c:spPr>
            <a:solidFill>
              <a:schemeClr val="accent2"/>
            </a:solidFill>
            <a:ln>
              <a:noFill/>
            </a:ln>
            <a:effectLst/>
          </c:spPr>
          <c:invertIfNegative val="0"/>
          <c:dLbls>
            <c:dLbl>
              <c:idx val="0"/>
              <c:tx>
                <c:rich>
                  <a:bodyPr/>
                  <a:lstStyle/>
                  <a:p>
                    <a:fld id="{13F8B479-20AF-4BBD-9BCB-7F5DA23B5FE0}" type="CELLRANGE">
                      <a:rPr lang="en-US"/>
                      <a:pPr/>
                      <a:t>[CELLRANGE]</a:t>
                    </a:fld>
                    <a:endParaRPr lang="nl-BE"/>
                  </a:p>
                </c:rich>
              </c:tx>
              <c:dLblPos val="in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C-278F-4E28-8EA8-E8B7FA77CB84}"/>
                </c:ext>
              </c:extLst>
            </c:dLbl>
            <c:dLbl>
              <c:idx val="1"/>
              <c:tx>
                <c:rich>
                  <a:bodyPr/>
                  <a:lstStyle/>
                  <a:p>
                    <a:endParaRPr lang="nl-BE"/>
                  </a:p>
                </c:rich>
              </c:tx>
              <c:dLblPos val="inEnd"/>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278F-4E28-8EA8-E8B7FA77CB84}"/>
                </c:ext>
              </c:extLst>
            </c:dLbl>
            <c:dLbl>
              <c:idx val="2"/>
              <c:tx>
                <c:rich>
                  <a:bodyPr/>
                  <a:lstStyle/>
                  <a:p>
                    <a:endParaRPr lang="nl-BE"/>
                  </a:p>
                </c:rich>
              </c:tx>
              <c:dLblPos val="inEnd"/>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278F-4E28-8EA8-E8B7FA77CB84}"/>
                </c:ext>
              </c:extLst>
            </c:dLbl>
            <c:dLbl>
              <c:idx val="3"/>
              <c:tx>
                <c:rich>
                  <a:bodyPr/>
                  <a:lstStyle/>
                  <a:p>
                    <a:endParaRPr lang="nl-BE"/>
                  </a:p>
                </c:rich>
              </c:tx>
              <c:dLblPos val="inEnd"/>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278F-4E28-8EA8-E8B7FA77CB84}"/>
                </c:ext>
              </c:extLst>
            </c:dLbl>
            <c:dLbl>
              <c:idx val="4"/>
              <c:tx>
                <c:rich>
                  <a:bodyPr/>
                  <a:lstStyle/>
                  <a:p>
                    <a:endParaRPr lang="nl-BE"/>
                  </a:p>
                </c:rich>
              </c:tx>
              <c:dLblPos val="inEnd"/>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278F-4E28-8EA8-E8B7FA77CB84}"/>
                </c:ext>
              </c:extLst>
            </c:dLbl>
            <c:dLbl>
              <c:idx val="5"/>
              <c:tx>
                <c:rich>
                  <a:bodyPr/>
                  <a:lstStyle/>
                  <a:p>
                    <a:endParaRPr lang="nl-BE"/>
                  </a:p>
                </c:rich>
              </c:tx>
              <c:dLblPos val="inEnd"/>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278F-4E28-8EA8-E8B7FA77CB84}"/>
                </c:ext>
              </c:extLst>
            </c:dLbl>
            <c:dLbl>
              <c:idx val="6"/>
              <c:tx>
                <c:rich>
                  <a:bodyPr/>
                  <a:lstStyle/>
                  <a:p>
                    <a:endParaRPr lang="nl-BE"/>
                  </a:p>
                </c:rich>
              </c:tx>
              <c:dLblPos val="inEnd"/>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278F-4E28-8EA8-E8B7FA77CB84}"/>
                </c:ext>
              </c:extLst>
            </c:dLbl>
            <c:dLbl>
              <c:idx val="7"/>
              <c:tx>
                <c:rich>
                  <a:bodyPr/>
                  <a:lstStyle/>
                  <a:p>
                    <a:endParaRPr lang="nl-BE"/>
                  </a:p>
                </c:rich>
              </c:tx>
              <c:dLblPos val="inEnd"/>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278F-4E28-8EA8-E8B7FA77CB84}"/>
                </c:ext>
              </c:extLst>
            </c:dLbl>
            <c:dLbl>
              <c:idx val="8"/>
              <c:tx>
                <c:rich>
                  <a:bodyPr/>
                  <a:lstStyle/>
                  <a:p>
                    <a:endParaRPr lang="nl-BE"/>
                  </a:p>
                </c:rich>
              </c:tx>
              <c:dLblPos val="inEnd"/>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278F-4E28-8EA8-E8B7FA77CB84}"/>
                </c:ext>
              </c:extLst>
            </c:dLbl>
            <c:dLbl>
              <c:idx val="9"/>
              <c:tx>
                <c:rich>
                  <a:bodyPr/>
                  <a:lstStyle/>
                  <a:p>
                    <a:endParaRPr lang="nl-BE"/>
                  </a:p>
                </c:rich>
              </c:tx>
              <c:dLblPos val="inEnd"/>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278F-4E28-8EA8-E8B7FA77CB84}"/>
                </c:ext>
              </c:extLst>
            </c:dLbl>
            <c:spPr>
              <a:noFill/>
              <a:ln>
                <a:noFill/>
              </a:ln>
              <a:effectLst/>
            </c:spPr>
            <c:txPr>
              <a:bodyPr wrap="square" lIns="38100" tIns="19050" rIns="38100" bIns="19050" anchor="ctr" anchorCtr="0">
                <a:spAutoFit/>
              </a:bodyPr>
              <a:lstStyle/>
              <a:p>
                <a:pPr algn="ctr">
                  <a:defRPr lang="en-US" sz="700" b="0" i="0" u="none" strike="noStrike" kern="1200" baseline="0">
                    <a:solidFill>
                      <a:schemeClr val="bg1"/>
                    </a:solidFill>
                    <a:latin typeface="Nunito" pitchFamily="2" charset="0"/>
                    <a:ea typeface="+mn-ea"/>
                    <a:cs typeface="+mn-cs"/>
                  </a:defRPr>
                </a:pPr>
                <a:endParaRPr lang="nl-BE"/>
              </a:p>
            </c:txPr>
            <c:dLblPos val="inEnd"/>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ext>
            </c:extLst>
          </c:dLbls>
          <c:cat>
            <c:numRef>
              <c:f>'3. Data Medewerkers'!$C$85:$L$85</c:f>
              <c:numCache>
                <c:formatCode>General</c:formatCode>
                <c:ptCount val="10"/>
                <c:pt idx="0">
                  <c:v>2021</c:v>
                </c:pt>
                <c:pt idx="1">
                  <c:v>2022</c:v>
                </c:pt>
                <c:pt idx="2">
                  <c:v>2023</c:v>
                </c:pt>
                <c:pt idx="3">
                  <c:v>2024</c:v>
                </c:pt>
                <c:pt idx="4">
                  <c:v>2025</c:v>
                </c:pt>
                <c:pt idx="5">
                  <c:v>2026</c:v>
                </c:pt>
                <c:pt idx="6">
                  <c:v>2027</c:v>
                </c:pt>
                <c:pt idx="7">
                  <c:v>2028</c:v>
                </c:pt>
                <c:pt idx="8">
                  <c:v>2029</c:v>
                </c:pt>
                <c:pt idx="9">
                  <c:v>2030</c:v>
                </c:pt>
              </c:numCache>
            </c:numRef>
          </c:cat>
          <c:val>
            <c:numRef>
              <c:f>'3. Data Medewerkers'!$C$87:$L$87</c:f>
              <c:numCache>
                <c:formatCode>General</c:formatCode>
                <c:ptCount val="10"/>
              </c:numCache>
            </c:numRef>
          </c:val>
          <c:extLst>
            <c:ext xmlns:c15="http://schemas.microsoft.com/office/drawing/2012/chart" uri="{02D57815-91ED-43cb-92C2-25804820EDAC}">
              <c15:datalabelsRange>
                <c15:f>'3. Data Medewerkers'!$C$88:$L$88</c15:f>
                <c15:dlblRangeCache>
                  <c:ptCount val="10"/>
                  <c:pt idx="0">
                    <c:v>0%</c:v>
                  </c:pt>
                  <c:pt idx="1">
                    <c:v>0%</c:v>
                  </c:pt>
                  <c:pt idx="2">
                    <c:v>0%</c:v>
                  </c:pt>
                  <c:pt idx="3">
                    <c:v>0%</c:v>
                  </c:pt>
                  <c:pt idx="4">
                    <c:v>0%</c:v>
                  </c:pt>
                  <c:pt idx="5">
                    <c:v>0%</c:v>
                  </c:pt>
                  <c:pt idx="6">
                    <c:v>0%</c:v>
                  </c:pt>
                  <c:pt idx="7">
                    <c:v>0%</c:v>
                  </c:pt>
                  <c:pt idx="8">
                    <c:v>0%</c:v>
                  </c:pt>
                  <c:pt idx="9">
                    <c:v>0%</c:v>
                  </c:pt>
                </c15:dlblRangeCache>
              </c15:datalabelsRange>
            </c:ext>
            <c:ext xmlns:c16="http://schemas.microsoft.com/office/drawing/2014/chart" uri="{C3380CC4-5D6E-409C-BE32-E72D297353CC}">
              <c16:uniqueId val="{00000016-278F-4E28-8EA8-E8B7FA77CB84}"/>
            </c:ext>
          </c:extLst>
        </c:ser>
        <c:dLbls>
          <c:dLblPos val="outEnd"/>
          <c:showLegendKey val="0"/>
          <c:showVal val="1"/>
          <c:showCatName val="0"/>
          <c:showSerName val="0"/>
          <c:showPercent val="0"/>
          <c:showBubbleSize val="0"/>
        </c:dLbls>
        <c:gapWidth val="125"/>
        <c:overlap val="100"/>
        <c:axId val="177822159"/>
        <c:axId val="179525919"/>
        <c:extLst>
          <c:ext xmlns:c15="http://schemas.microsoft.com/office/drawing/2012/chart" uri="{02D57815-91ED-43cb-92C2-25804820EDAC}">
            <c15:filteredBarSeries>
              <c15:ser>
                <c:idx val="1"/>
                <c:order val="3"/>
                <c:tx>
                  <c:strRef>
                    <c:extLst>
                      <c:ext uri="{02D57815-91ED-43cb-92C2-25804820EDAC}">
                        <c15:formulaRef>
                          <c15:sqref>'3. Data Medewerkers'!$B$88</c15:sqref>
                        </c15:formulaRef>
                      </c:ext>
                    </c:extLst>
                    <c:strCache>
                      <c:ptCount val="1"/>
                      <c:pt idx="0">
                        <c:v>Gemiddelde bezettingsgraad</c:v>
                      </c:pt>
                    </c:strCache>
                  </c:strRef>
                </c:tx>
                <c:invertIfNegative val="0"/>
                <c:dLbls>
                  <c:dLbl>
                    <c:idx val="0"/>
                    <c:tx>
                      <c:rich>
                        <a:bodyPr/>
                        <a:lstStyle/>
                        <a:p>
                          <a:fld id="{DFCE8EA1-B90C-44D8-8C99-F4459AF61129}" type="CELLRANGE">
                            <a:rPr lang="nl-BE"/>
                            <a:pPr/>
                            <a:t>[CELLRANGE]</a:t>
                          </a:fld>
                          <a:r>
                            <a:rPr lang="nl-BE" baseline="0"/>
                            <a:t>; </a:t>
                          </a:r>
                          <a:fld id="{4D826929-2BA9-4891-B37C-DC11C0FB5193}" type="VALUE">
                            <a:rPr lang="nl-BE" baseline="0"/>
                            <a:pPr/>
                            <a:t>[WAARDE]</a:t>
                          </a:fld>
                          <a:endParaRPr lang="nl-BE" baseline="0"/>
                        </a:p>
                      </c:rich>
                    </c:tx>
                    <c:dLblPos val="outEnd"/>
                    <c:showLegendKey val="0"/>
                    <c:showVal val="1"/>
                    <c:showCatName val="0"/>
                    <c:showSerName val="0"/>
                    <c:showPercent val="0"/>
                    <c:showBubbleSize val="0"/>
                    <c:extLst>
                      <c:ext uri="{CE6537A1-D6FC-4f65-9D91-7224C49458BB}">
                        <c15:dlblFieldTable/>
                        <c15:xForSave val="1"/>
                        <c15:showDataLabelsRange val="1"/>
                      </c:ext>
                      <c:ext xmlns:c16="http://schemas.microsoft.com/office/drawing/2014/chart" uri="{C3380CC4-5D6E-409C-BE32-E72D297353CC}">
                        <c16:uniqueId val="{00000017-278F-4E28-8EA8-E8B7FA77CB84}"/>
                      </c:ext>
                    </c:extLst>
                  </c:dLbl>
                  <c:dLbl>
                    <c:idx val="1"/>
                    <c:tx>
                      <c:rich>
                        <a:bodyPr/>
                        <a:lstStyle/>
                        <a:p>
                          <a:fld id="{299EAE27-B28D-4470-94A2-5FC902C6B524}" type="CELLRANGE">
                            <a:rPr lang="nl-BE"/>
                            <a:pPr/>
                            <a:t>[CELLRANGE]</a:t>
                          </a:fld>
                          <a:r>
                            <a:rPr lang="nl-BE" baseline="0"/>
                            <a:t>; </a:t>
                          </a:r>
                          <a:fld id="{DA56FC04-DEA3-4E5E-B0A0-FF1E8862DB33}" type="VALUE">
                            <a:rPr lang="nl-BE" baseline="0"/>
                            <a:pPr/>
                            <a:t>[WAARDE]</a:t>
                          </a:fld>
                          <a:endParaRPr lang="nl-BE" baseline="0"/>
                        </a:p>
                      </c:rich>
                    </c:tx>
                    <c:dLblPos val="outEnd"/>
                    <c:showLegendKey val="0"/>
                    <c:showVal val="1"/>
                    <c:showCatName val="0"/>
                    <c:showSerName val="0"/>
                    <c:showPercent val="0"/>
                    <c:showBubbleSize val="0"/>
                    <c:extLst>
                      <c:ext uri="{CE6537A1-D6FC-4f65-9D91-7224C49458BB}">
                        <c15:dlblFieldTable/>
                        <c15:xForSave val="1"/>
                        <c15:showDataLabelsRange val="1"/>
                      </c:ext>
                      <c:ext xmlns:c16="http://schemas.microsoft.com/office/drawing/2014/chart" uri="{C3380CC4-5D6E-409C-BE32-E72D297353CC}">
                        <c16:uniqueId val="{00000018-278F-4E28-8EA8-E8B7FA77CB84}"/>
                      </c:ext>
                    </c:extLst>
                  </c:dLbl>
                  <c:dLbl>
                    <c:idx val="2"/>
                    <c:tx>
                      <c:rich>
                        <a:bodyPr/>
                        <a:lstStyle/>
                        <a:p>
                          <a:fld id="{CB69CA52-A0A0-4CF4-9768-DB6AB62DEEA8}" type="CELLRANGE">
                            <a:rPr lang="nl-BE"/>
                            <a:pPr/>
                            <a:t>[CELLRANGE]</a:t>
                          </a:fld>
                          <a:r>
                            <a:rPr lang="nl-BE" baseline="0"/>
                            <a:t>; </a:t>
                          </a:r>
                          <a:fld id="{C13CD154-999D-46C6-BC34-8CDF4AFA9172}" type="VALUE">
                            <a:rPr lang="nl-BE" baseline="0"/>
                            <a:pPr/>
                            <a:t>[WAARDE]</a:t>
                          </a:fld>
                          <a:endParaRPr lang="nl-BE" baseline="0"/>
                        </a:p>
                      </c:rich>
                    </c:tx>
                    <c:dLblPos val="outEnd"/>
                    <c:showLegendKey val="0"/>
                    <c:showVal val="1"/>
                    <c:showCatName val="0"/>
                    <c:showSerName val="0"/>
                    <c:showPercent val="0"/>
                    <c:showBubbleSize val="0"/>
                    <c:extLst>
                      <c:ext uri="{CE6537A1-D6FC-4f65-9D91-7224C49458BB}">
                        <c15:dlblFieldTable/>
                        <c15:xForSave val="1"/>
                        <c15:showDataLabelsRange val="1"/>
                      </c:ext>
                      <c:ext xmlns:c16="http://schemas.microsoft.com/office/drawing/2014/chart" uri="{C3380CC4-5D6E-409C-BE32-E72D297353CC}">
                        <c16:uniqueId val="{00000019-278F-4E28-8EA8-E8B7FA77CB84}"/>
                      </c:ext>
                    </c:extLst>
                  </c:dLbl>
                  <c:dLbl>
                    <c:idx val="3"/>
                    <c:tx>
                      <c:rich>
                        <a:bodyPr/>
                        <a:lstStyle/>
                        <a:p>
                          <a:fld id="{3A53B583-FA3B-4B91-B471-EABD06FE57FC}" type="CELLRANGE">
                            <a:rPr lang="nl-BE"/>
                            <a:pPr/>
                            <a:t>[CELLRANGE]</a:t>
                          </a:fld>
                          <a:r>
                            <a:rPr lang="nl-BE" baseline="0"/>
                            <a:t>; </a:t>
                          </a:r>
                          <a:fld id="{3DD962E9-2790-4415-9D5E-26379F9958AE}" type="VALUE">
                            <a:rPr lang="nl-BE" baseline="0"/>
                            <a:pPr/>
                            <a:t>[WAARDE]</a:t>
                          </a:fld>
                          <a:endParaRPr lang="nl-BE" baseline="0"/>
                        </a:p>
                      </c:rich>
                    </c:tx>
                    <c:dLblPos val="outEnd"/>
                    <c:showLegendKey val="0"/>
                    <c:showVal val="1"/>
                    <c:showCatName val="0"/>
                    <c:showSerName val="0"/>
                    <c:showPercent val="0"/>
                    <c:showBubbleSize val="0"/>
                    <c:extLst>
                      <c:ext uri="{CE6537A1-D6FC-4f65-9D91-7224C49458BB}">
                        <c15:dlblFieldTable/>
                        <c15:xForSave val="1"/>
                        <c15:showDataLabelsRange val="1"/>
                      </c:ext>
                      <c:ext xmlns:c16="http://schemas.microsoft.com/office/drawing/2014/chart" uri="{C3380CC4-5D6E-409C-BE32-E72D297353CC}">
                        <c16:uniqueId val="{0000001A-278F-4E28-8EA8-E8B7FA77CB84}"/>
                      </c:ext>
                    </c:extLst>
                  </c:dLbl>
                  <c:dLbl>
                    <c:idx val="4"/>
                    <c:tx>
                      <c:rich>
                        <a:bodyPr/>
                        <a:lstStyle/>
                        <a:p>
                          <a:fld id="{17800E6E-6EEA-4526-9BDA-37131DB86342}" type="VALUE">
                            <a:rPr lang="en-US"/>
                            <a:pPr/>
                            <a:t>[WAARDE]</a:t>
                          </a:fld>
                          <a:endParaRPr lang="nl-BE"/>
                        </a:p>
                      </c:rich>
                    </c:tx>
                    <c:dLblPos val="outEnd"/>
                    <c:showLegendKey val="0"/>
                    <c:showVal val="1"/>
                    <c:showCatName val="0"/>
                    <c:showSerName val="0"/>
                    <c:showPercent val="0"/>
                    <c:showBubbleSize val="0"/>
                    <c:extLst>
                      <c:ext uri="{CE6537A1-D6FC-4f65-9D91-7224C49458BB}">
                        <c15:dlblFieldTable/>
                        <c15:showDataLabelsRange val="1"/>
                      </c:ext>
                      <c:ext xmlns:c16="http://schemas.microsoft.com/office/drawing/2014/chart" uri="{C3380CC4-5D6E-409C-BE32-E72D297353CC}">
                        <c16:uniqueId val="{0000001B-278F-4E28-8EA8-E8B7FA77CB84}"/>
                      </c:ext>
                    </c:extLst>
                  </c:dLbl>
                  <c:dLbl>
                    <c:idx val="5"/>
                    <c:tx>
                      <c:rich>
                        <a:bodyPr/>
                        <a:lstStyle/>
                        <a:p>
                          <a:fld id="{F928565F-402E-47F2-B77B-0A700DECB01A}" type="CELLRANGE">
                            <a:rPr lang="nl-BE"/>
                            <a:pPr/>
                            <a:t>[CELLRANGE]</a:t>
                          </a:fld>
                          <a:r>
                            <a:rPr lang="nl-BE" baseline="0"/>
                            <a:t>; </a:t>
                          </a:r>
                          <a:fld id="{5580D2C7-E3A6-4DCE-80EB-8D64066DE54C}" type="VALUE">
                            <a:rPr lang="nl-BE" baseline="0"/>
                            <a:pPr/>
                            <a:t>[WAARDE]</a:t>
                          </a:fld>
                          <a:endParaRPr lang="nl-BE" baseline="0"/>
                        </a:p>
                      </c:rich>
                    </c:tx>
                    <c:dLblPos val="outEnd"/>
                    <c:showLegendKey val="0"/>
                    <c:showVal val="1"/>
                    <c:showCatName val="0"/>
                    <c:showSerName val="0"/>
                    <c:showPercent val="0"/>
                    <c:showBubbleSize val="0"/>
                    <c:extLst>
                      <c:ext uri="{CE6537A1-D6FC-4f65-9D91-7224C49458BB}">
                        <c15:dlblFieldTable/>
                        <c15:xForSave val="1"/>
                        <c15:showDataLabelsRange val="1"/>
                      </c:ext>
                      <c:ext xmlns:c16="http://schemas.microsoft.com/office/drawing/2014/chart" uri="{C3380CC4-5D6E-409C-BE32-E72D297353CC}">
                        <c16:uniqueId val="{0000001C-278F-4E28-8EA8-E8B7FA77CB84}"/>
                      </c:ext>
                    </c:extLst>
                  </c:dLbl>
                  <c:dLbl>
                    <c:idx val="6"/>
                    <c:tx>
                      <c:rich>
                        <a:bodyPr/>
                        <a:lstStyle/>
                        <a:p>
                          <a:fld id="{443A8CE4-8DA4-46A3-A81D-5E83F9790838}" type="CELLRANGE">
                            <a:rPr lang="nl-BE"/>
                            <a:pPr/>
                            <a:t>[CELLRANGE]</a:t>
                          </a:fld>
                          <a:r>
                            <a:rPr lang="nl-BE" baseline="0"/>
                            <a:t>; </a:t>
                          </a:r>
                          <a:fld id="{8D36ECE3-9F9F-4D16-8A3C-6509C20F7B8B}" type="VALUE">
                            <a:rPr lang="nl-BE" baseline="0"/>
                            <a:pPr/>
                            <a:t>[WAARDE]</a:t>
                          </a:fld>
                          <a:endParaRPr lang="nl-BE" baseline="0"/>
                        </a:p>
                      </c:rich>
                    </c:tx>
                    <c:dLblPos val="outEnd"/>
                    <c:showLegendKey val="0"/>
                    <c:showVal val="1"/>
                    <c:showCatName val="0"/>
                    <c:showSerName val="0"/>
                    <c:showPercent val="0"/>
                    <c:showBubbleSize val="0"/>
                    <c:extLst>
                      <c:ext uri="{CE6537A1-D6FC-4f65-9D91-7224C49458BB}">
                        <c15:dlblFieldTable/>
                        <c15:xForSave val="1"/>
                        <c15:showDataLabelsRange val="1"/>
                      </c:ext>
                      <c:ext xmlns:c16="http://schemas.microsoft.com/office/drawing/2014/chart" uri="{C3380CC4-5D6E-409C-BE32-E72D297353CC}">
                        <c16:uniqueId val="{0000001D-278F-4E28-8EA8-E8B7FA77CB84}"/>
                      </c:ext>
                    </c:extLst>
                  </c:dLbl>
                  <c:dLbl>
                    <c:idx val="7"/>
                    <c:tx>
                      <c:rich>
                        <a:bodyPr/>
                        <a:lstStyle/>
                        <a:p>
                          <a:fld id="{54A75DA2-7F87-4042-9C7F-F38639384898}" type="CELLRANGE">
                            <a:rPr lang="nl-BE"/>
                            <a:pPr/>
                            <a:t>[CELLRANGE]</a:t>
                          </a:fld>
                          <a:r>
                            <a:rPr lang="nl-BE" baseline="0"/>
                            <a:t>; </a:t>
                          </a:r>
                          <a:fld id="{91FC7810-01AB-4DCB-B510-F44F9C885D88}" type="VALUE">
                            <a:rPr lang="nl-BE" baseline="0"/>
                            <a:pPr/>
                            <a:t>[WAARDE]</a:t>
                          </a:fld>
                          <a:endParaRPr lang="nl-BE" baseline="0"/>
                        </a:p>
                      </c:rich>
                    </c:tx>
                    <c:dLblPos val="outEnd"/>
                    <c:showLegendKey val="0"/>
                    <c:showVal val="1"/>
                    <c:showCatName val="0"/>
                    <c:showSerName val="0"/>
                    <c:showPercent val="0"/>
                    <c:showBubbleSize val="0"/>
                    <c:extLst>
                      <c:ext uri="{CE6537A1-D6FC-4f65-9D91-7224C49458BB}">
                        <c15:dlblFieldTable/>
                        <c15:xForSave val="1"/>
                        <c15:showDataLabelsRange val="1"/>
                      </c:ext>
                      <c:ext xmlns:c16="http://schemas.microsoft.com/office/drawing/2014/chart" uri="{C3380CC4-5D6E-409C-BE32-E72D297353CC}">
                        <c16:uniqueId val="{0000001E-278F-4E28-8EA8-E8B7FA77CB84}"/>
                      </c:ext>
                    </c:extLst>
                  </c:dLbl>
                  <c:dLbl>
                    <c:idx val="8"/>
                    <c:tx>
                      <c:rich>
                        <a:bodyPr/>
                        <a:lstStyle/>
                        <a:p>
                          <a:fld id="{6FA78079-5D01-4301-A412-F8A44C2143AD}" type="VALUE">
                            <a:rPr lang="nl-BE"/>
                            <a:pPr/>
                            <a:t>[WAARDE]</a:t>
                          </a:fld>
                          <a:endParaRPr lang="nl-BE"/>
                        </a:p>
                      </c:rich>
                    </c:tx>
                    <c:dLblPos val="outEnd"/>
                    <c:showLegendKey val="0"/>
                    <c:showVal val="1"/>
                    <c:showCatName val="0"/>
                    <c:showSerName val="0"/>
                    <c:showPercent val="0"/>
                    <c:showBubbleSize val="0"/>
                    <c:extLst>
                      <c:ext uri="{CE6537A1-D6FC-4f65-9D91-7224C49458BB}">
                        <c15:dlblFieldTable/>
                        <c15:xForSave val="1"/>
                        <c15:showDataLabelsRange val="1"/>
                      </c:ext>
                      <c:ext xmlns:c16="http://schemas.microsoft.com/office/drawing/2014/chart" uri="{C3380CC4-5D6E-409C-BE32-E72D297353CC}">
                        <c16:uniqueId val="{0000001F-278F-4E28-8EA8-E8B7FA77CB84}"/>
                      </c:ext>
                    </c:extLst>
                  </c:dLbl>
                  <c:dLbl>
                    <c:idx val="9"/>
                    <c:tx>
                      <c:rich>
                        <a:bodyPr/>
                        <a:lstStyle/>
                        <a:p>
                          <a:fld id="{2BD39B53-B98C-4D0B-88A8-BCE4A0F9E06F}" type="VALUE">
                            <a:rPr lang="nl-BE"/>
                            <a:pPr/>
                            <a:t>[WAARDE]</a:t>
                          </a:fld>
                          <a:endParaRPr lang="nl-BE"/>
                        </a:p>
                      </c:rich>
                    </c:tx>
                    <c:dLblPos val="outEnd"/>
                    <c:showLegendKey val="0"/>
                    <c:showVal val="1"/>
                    <c:showCatName val="0"/>
                    <c:showSerName val="0"/>
                    <c:showPercent val="0"/>
                    <c:showBubbleSize val="0"/>
                    <c:extLst>
                      <c:ext uri="{CE6537A1-D6FC-4f65-9D91-7224C49458BB}">
                        <c15:dlblFieldTable/>
                        <c15:xForSave val="1"/>
                        <c15:showDataLabelsRange val="1"/>
                      </c:ext>
                      <c:ext xmlns:c16="http://schemas.microsoft.com/office/drawing/2014/chart" uri="{C3380CC4-5D6E-409C-BE32-E72D297353CC}">
                        <c16:uniqueId val="{00000020-278F-4E28-8EA8-E8B7FA77CB84}"/>
                      </c:ext>
                    </c:extLst>
                  </c:dLbl>
                  <c:spPr>
                    <a:noFill/>
                    <a:ln>
                      <a:noFill/>
                    </a:ln>
                    <a:effectLst/>
                  </c:spPr>
                  <c:txPr>
                    <a:bodyPr rot="0" spcFirstLastPara="1" vertOverflow="ellipsis" vert="horz" wrap="square" lIns="38100" tIns="19050" rIns="38100" bIns="19050" anchor="ctr" anchorCtr="0">
                      <a:spAutoFit/>
                    </a:bodyPr>
                    <a:lstStyle/>
                    <a:p>
                      <a:pPr algn="ctr">
                        <a:defRPr lang="en-US" sz="700" b="0" i="0" u="none" strike="noStrike" kern="1200" baseline="0">
                          <a:solidFill>
                            <a:schemeClr val="bg1"/>
                          </a:solidFill>
                          <a:latin typeface="Nunito" pitchFamily="2" charset="0"/>
                          <a:ea typeface="+mn-ea"/>
                          <a:cs typeface="+mn-cs"/>
                        </a:defRPr>
                      </a:pPr>
                      <a:endParaRPr lang="nl-BE"/>
                    </a:p>
                  </c:txPr>
                  <c:dLblPos val="outEnd"/>
                  <c:showLegendKey val="0"/>
                  <c:showVal val="1"/>
                  <c:showCatName val="0"/>
                  <c:showSerName val="0"/>
                  <c:showPercent val="0"/>
                  <c:showBubbleSize val="0"/>
                  <c:showLeaderLines val="0"/>
                  <c:extLst>
                    <c:ex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ormulaRef>
                          <c15:sqref>'3. Data Medewerkers'!$C$85:$L$85</c15:sqref>
                        </c15:formulaRef>
                      </c:ext>
                    </c:extLst>
                    <c:numCache>
                      <c:formatCode>General</c:formatCode>
                      <c:ptCount val="10"/>
                      <c:pt idx="0">
                        <c:v>2021</c:v>
                      </c:pt>
                      <c:pt idx="1">
                        <c:v>2022</c:v>
                      </c:pt>
                      <c:pt idx="2">
                        <c:v>2023</c:v>
                      </c:pt>
                      <c:pt idx="3">
                        <c:v>2024</c:v>
                      </c:pt>
                      <c:pt idx="4">
                        <c:v>2025</c:v>
                      </c:pt>
                      <c:pt idx="5">
                        <c:v>2026</c:v>
                      </c:pt>
                      <c:pt idx="6">
                        <c:v>2027</c:v>
                      </c:pt>
                      <c:pt idx="7">
                        <c:v>2028</c:v>
                      </c:pt>
                      <c:pt idx="8">
                        <c:v>2029</c:v>
                      </c:pt>
                      <c:pt idx="9">
                        <c:v>2030</c:v>
                      </c:pt>
                    </c:numCache>
                  </c:numRef>
                </c:cat>
                <c:val>
                  <c:numRef>
                    <c:extLst>
                      <c:ext uri="{02D57815-91ED-43cb-92C2-25804820EDAC}">
                        <c15:formulaRef>
                          <c15:sqref>'3. Data Medewerkers'!$C$88:$L$88</c15:sqref>
                        </c15:formulaRef>
                      </c:ext>
                    </c:extLst>
                    <c:numCache>
                      <c:formatCode>0%</c:formatCode>
                      <c:ptCount val="10"/>
                      <c:pt idx="0">
                        <c:v>0</c:v>
                      </c:pt>
                      <c:pt idx="1">
                        <c:v>0</c:v>
                      </c:pt>
                      <c:pt idx="2">
                        <c:v>0</c:v>
                      </c:pt>
                      <c:pt idx="3">
                        <c:v>0</c:v>
                      </c:pt>
                      <c:pt idx="4">
                        <c:v>0</c:v>
                      </c:pt>
                      <c:pt idx="5">
                        <c:v>0</c:v>
                      </c:pt>
                      <c:pt idx="6">
                        <c:v>0</c:v>
                      </c:pt>
                      <c:pt idx="7">
                        <c:v>0</c:v>
                      </c:pt>
                      <c:pt idx="8">
                        <c:v>0</c:v>
                      </c:pt>
                      <c:pt idx="9">
                        <c:v>0</c:v>
                      </c:pt>
                    </c:numCache>
                  </c:numRef>
                </c:val>
                <c:extLst>
                  <c:ext uri="{02D57815-91ED-43cb-92C2-25804820EDAC}">
                    <c15:datalabelsRange>
                      <c15:f>'3. Data Medewerkers'!$E$88:$L$88</c15:f>
                      <c15:dlblRangeCache>
                        <c:ptCount val="8"/>
                        <c:pt idx="0">
                          <c:v>0%</c:v>
                        </c:pt>
                        <c:pt idx="1">
                          <c:v>0%</c:v>
                        </c:pt>
                        <c:pt idx="2">
                          <c:v>0%</c:v>
                        </c:pt>
                        <c:pt idx="3">
                          <c:v>0%</c:v>
                        </c:pt>
                        <c:pt idx="4">
                          <c:v>0%</c:v>
                        </c:pt>
                        <c:pt idx="5">
                          <c:v>0%</c:v>
                        </c:pt>
                        <c:pt idx="6">
                          <c:v>0%</c:v>
                        </c:pt>
                        <c:pt idx="7">
                          <c:v>0%</c:v>
                        </c:pt>
                      </c15:dlblRangeCache>
                    </c15:datalabelsRange>
                  </c:ext>
                  <c:ext xmlns:c16="http://schemas.microsoft.com/office/drawing/2014/chart" uri="{C3380CC4-5D6E-409C-BE32-E72D297353CC}">
                    <c16:uniqueId val="{00000021-278F-4E28-8EA8-E8B7FA77CB84}"/>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'3. Data Medewerkers'!$B$90</c15:sqref>
                        </c15:formulaRef>
                      </c:ext>
                    </c:extLst>
                    <c:strCache>
                      <c:ptCount val="1"/>
                      <c:pt idx="0">
                        <c:v>Gemiddelde bezettingsgraad piek</c:v>
                      </c:pt>
                    </c:strCache>
                  </c:strRef>
                </c:tx>
                <c:invertIfNegative val="0"/>
                <c:dLbls>
                  <c:spPr>
                    <a:noFill/>
                    <a:ln>
                      <a:noFill/>
                    </a:ln>
                    <a:effectLst/>
                  </c:sp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ext>
                  </c:extLst>
                </c:dLbls>
                <c:cat>
                  <c:numRef>
                    <c:extLst xmlns:c15="http://schemas.microsoft.com/office/drawing/2012/chart">
                      <c:ext xmlns:c15="http://schemas.microsoft.com/office/drawing/2012/chart" uri="{02D57815-91ED-43cb-92C2-25804820EDAC}">
                        <c15:formulaRef>
                          <c15:sqref>'3. Data Medewerkers'!$C$85:$L$85</c15:sqref>
                        </c15:formulaRef>
                      </c:ext>
                    </c:extLst>
                    <c:numCache>
                      <c:formatCode>General</c:formatCode>
                      <c:ptCount val="10"/>
                      <c:pt idx="0">
                        <c:v>2021</c:v>
                      </c:pt>
                      <c:pt idx="1">
                        <c:v>2022</c:v>
                      </c:pt>
                      <c:pt idx="2">
                        <c:v>2023</c:v>
                      </c:pt>
                      <c:pt idx="3">
                        <c:v>2024</c:v>
                      </c:pt>
                      <c:pt idx="4">
                        <c:v>2025</c:v>
                      </c:pt>
                      <c:pt idx="5">
                        <c:v>2026</c:v>
                      </c:pt>
                      <c:pt idx="6">
                        <c:v>2027</c:v>
                      </c:pt>
                      <c:pt idx="7">
                        <c:v>2028</c:v>
                      </c:pt>
                      <c:pt idx="8">
                        <c:v>2029</c:v>
                      </c:pt>
                      <c:pt idx="9">
                        <c:v>2030</c:v>
                      </c:pt>
                    </c:numCache>
                  </c:numRef>
                </c:cat>
                <c:val>
                  <c:numRef>
                    <c:extLst xmlns:c15="http://schemas.microsoft.com/office/drawing/2012/chart">
                      <c:ext xmlns:c15="http://schemas.microsoft.com/office/drawing/2012/chart" uri="{02D57815-91ED-43cb-92C2-25804820EDAC}">
                        <c15:formulaRef>
                          <c15:sqref>'3. Data Medewerkers'!$C$90:$L$90</c15:sqref>
                        </c15:formulaRef>
                      </c:ext>
                    </c:extLst>
                    <c:numCache>
                      <c:formatCode>0%</c:formatCode>
                      <c:ptCount val="10"/>
                      <c:pt idx="0">
                        <c:v>0</c:v>
                      </c:pt>
                      <c:pt idx="1">
                        <c:v>0</c:v>
                      </c:pt>
                      <c:pt idx="2">
                        <c:v>0</c:v>
                      </c:pt>
                      <c:pt idx="3">
                        <c:v>0</c:v>
                      </c:pt>
                      <c:pt idx="4">
                        <c:v>0</c:v>
                      </c:pt>
                      <c:pt idx="5">
                        <c:v>0</c:v>
                      </c:pt>
                      <c:pt idx="6">
                        <c:v>0</c:v>
                      </c:pt>
                      <c:pt idx="7">
                        <c:v>0</c:v>
                      </c:pt>
                      <c:pt idx="8">
                        <c:v>0</c:v>
                      </c:pt>
                      <c:pt idx="9">
                        <c:v>0</c:v>
                      </c:pt>
                    </c:numCache>
                  </c:numRef>
                </c:val>
                <c:extLst xmlns:c15="http://schemas.microsoft.com/office/drawing/2012/chart">
                  <c:ext xmlns:c16="http://schemas.microsoft.com/office/drawing/2014/chart" uri="{C3380CC4-5D6E-409C-BE32-E72D297353CC}">
                    <c16:uniqueId val="{00000022-278F-4E28-8EA8-E8B7FA77CB84}"/>
                  </c:ext>
                </c:extLst>
              </c15:ser>
            </c15:filteredBarSeries>
          </c:ext>
        </c:extLst>
      </c:barChart>
      <c:catAx>
        <c:axId val="177822159"/>
        <c:scaling>
          <c:orientation val="minMax"/>
        </c:scaling>
        <c:delete val="0"/>
        <c:axPos val="b"/>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Nunito" pitchFamily="2" charset="0"/>
                <a:ea typeface="+mn-ea"/>
                <a:cs typeface="+mn-cs"/>
              </a:defRPr>
            </a:pPr>
            <a:endParaRPr lang="nl-BE"/>
          </a:p>
        </c:txPr>
        <c:crossAx val="179525919"/>
        <c:crosses val="autoZero"/>
        <c:auto val="1"/>
        <c:lblAlgn val="ctr"/>
        <c:lblOffset val="100"/>
        <c:noMultiLvlLbl val="0"/>
      </c:catAx>
      <c:valAx>
        <c:axId val="179525919"/>
        <c:scaling>
          <c:orientation val="minMax"/>
        </c:scaling>
        <c:delete val="1"/>
        <c:axPos val="l"/>
        <c:majorGridlines>
          <c:spPr>
            <a:ln w="9525" cap="flat" cmpd="sng" algn="ctr">
              <a:solidFill>
                <a:schemeClr val="bg1">
                  <a:lumMod val="95000"/>
                </a:schemeClr>
              </a:solidFill>
              <a:round/>
            </a:ln>
            <a:effectLst/>
          </c:spPr>
        </c:majorGridlines>
        <c:numFmt formatCode="General" sourceLinked="1"/>
        <c:majorTickMark val="none"/>
        <c:minorTickMark val="none"/>
        <c:tickLblPos val="nextTo"/>
        <c:crossAx val="177822159"/>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2">
          <a:lumMod val="40000"/>
          <a:lumOff val="60000"/>
        </a:schemeClr>
      </a:solidFill>
      <a:round/>
    </a:ln>
    <a:effectLst/>
  </c:spPr>
  <c:txPr>
    <a:bodyPr/>
    <a:lstStyle/>
    <a:p>
      <a:pPr>
        <a:defRPr>
          <a:latin typeface="Nunito" pitchFamily="2" charset="0"/>
        </a:defRPr>
      </a:pPr>
      <a:endParaRPr lang="nl-BE"/>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591401479519763"/>
          <c:y val="0.12327362646067164"/>
          <c:w val="0.75105457572787848"/>
          <c:h val="0.78917079655465749"/>
        </c:manualLayout>
      </c:layout>
      <c:doughnutChart>
        <c:varyColors val="1"/>
        <c:ser>
          <c:idx val="1"/>
          <c:order val="0"/>
          <c:tx>
            <c:strRef>
              <c:f>'3. Data Medewerkers'!$C$54</c:f>
              <c:strCache>
                <c:ptCount val="1"/>
                <c:pt idx="0">
                  <c:v>2023</c:v>
                </c:pt>
              </c:strCache>
            </c:strRef>
          </c:tx>
          <c:dPt>
            <c:idx val="0"/>
            <c:bubble3D val="0"/>
            <c:spPr>
              <a:solidFill>
                <a:srgbClr val="FF8080"/>
              </a:solidFill>
              <a:ln>
                <a:solidFill>
                  <a:srgbClr val="FFFFFF"/>
                </a:solidFill>
              </a:ln>
            </c:spPr>
            <c:extLst xmlns:c15="http://schemas.microsoft.com/office/drawing/2012/chart">
              <c:ext xmlns:c16="http://schemas.microsoft.com/office/drawing/2014/chart" uri="{C3380CC4-5D6E-409C-BE32-E72D297353CC}">
                <c16:uniqueId val="{0000000A-8725-4530-81A2-327AB2659E60}"/>
              </c:ext>
            </c:extLst>
          </c:dPt>
          <c:dPt>
            <c:idx val="1"/>
            <c:bubble3D val="0"/>
            <c:spPr>
              <a:solidFill>
                <a:srgbClr val="002060"/>
              </a:solidFill>
              <a:ln>
                <a:solidFill>
                  <a:srgbClr val="FFFFFF"/>
                </a:solidFill>
              </a:ln>
            </c:spPr>
            <c:extLst xmlns:c15="http://schemas.microsoft.com/office/drawing/2012/chart">
              <c:ext xmlns:c16="http://schemas.microsoft.com/office/drawing/2014/chart" uri="{C3380CC4-5D6E-409C-BE32-E72D297353CC}">
                <c16:uniqueId val="{0000000C-8725-4530-81A2-327AB2659E60}"/>
              </c:ext>
            </c:extLst>
          </c:dPt>
          <c:dPt>
            <c:idx val="2"/>
            <c:bubble3D val="0"/>
            <c:spPr>
              <a:solidFill>
                <a:srgbClr val="3A7831"/>
              </a:solidFill>
              <a:ln>
                <a:solidFill>
                  <a:srgbClr val="FFFFFF"/>
                </a:solidFill>
              </a:ln>
            </c:spPr>
            <c:extLst xmlns:c15="http://schemas.microsoft.com/office/drawing/2012/chart">
              <c:ext xmlns:c16="http://schemas.microsoft.com/office/drawing/2014/chart" uri="{C3380CC4-5D6E-409C-BE32-E72D297353CC}">
                <c16:uniqueId val="{0000000E-8725-4530-81A2-327AB2659E60}"/>
              </c:ext>
            </c:extLst>
          </c:dPt>
          <c:dPt>
            <c:idx val="3"/>
            <c:bubble3D val="0"/>
            <c:spPr>
              <a:solidFill>
                <a:srgbClr val="C00000"/>
              </a:solidFill>
              <a:ln>
                <a:solidFill>
                  <a:srgbClr val="FFFFFF"/>
                </a:solidFill>
              </a:ln>
            </c:spPr>
            <c:extLst xmlns:c15="http://schemas.microsoft.com/office/drawing/2012/chart">
              <c:ext xmlns:c16="http://schemas.microsoft.com/office/drawing/2014/chart" uri="{C3380CC4-5D6E-409C-BE32-E72D297353CC}">
                <c16:uniqueId val="{00000010-8725-4530-81A2-327AB2659E60}"/>
              </c:ext>
            </c:extLst>
          </c:dPt>
          <c:dLbls>
            <c:numFmt formatCode="0%;\-0%;&quot;&quot;" sourceLinked="0"/>
            <c:spPr>
              <a:noFill/>
              <a:ln>
                <a:noFill/>
              </a:ln>
              <a:effectLst/>
            </c:spPr>
            <c:txPr>
              <a:bodyPr wrap="square" lIns="38100" tIns="19050" rIns="38100" bIns="19050" anchor="ctr">
                <a:spAutoFit/>
              </a:bodyPr>
              <a:lstStyle/>
              <a:p>
                <a:pPr>
                  <a:defRPr sz="800" b="1">
                    <a:solidFill>
                      <a:schemeClr val="bg1"/>
                    </a:solidFill>
                    <a:latin typeface="Nunito ExtraBold" pitchFamily="2" charset="0"/>
                  </a:defRPr>
                </a:pPr>
                <a:endParaRPr lang="nl-BE"/>
              </a:p>
            </c:txPr>
            <c:showLegendKey val="0"/>
            <c:showVal val="0"/>
            <c:showCatName val="0"/>
            <c:showSerName val="0"/>
            <c:showPercent val="1"/>
            <c:showBubbleSize val="0"/>
            <c:showLeaderLines val="1"/>
            <c:extLst xmlns:c15="http://schemas.microsoft.com/office/drawing/2012/chart">
              <c:ext xmlns:c15="http://schemas.microsoft.com/office/drawing/2012/chart" uri="{CE6537A1-D6FC-4f65-9D91-7224C49458BB}"/>
            </c:extLst>
          </c:dLbls>
          <c:cat>
            <c:strRef>
              <c:f>('3. Data Medewerkers'!$B$58,'3. Data Medewerkers'!$B$55:$B$57)</c:f>
              <c:strCache>
                <c:ptCount val="4"/>
                <c:pt idx="0">
                  <c:v>Exclusieve autosolisten + motor-/bromfiets</c:v>
                </c:pt>
                <c:pt idx="1">
                  <c:v>Sporadische carpoolers</c:v>
                </c:pt>
                <c:pt idx="2">
                  <c:v>Sporadische openbaar vervoer gebruikers</c:v>
                </c:pt>
                <c:pt idx="3">
                  <c:v>Sporadische fietsers</c:v>
                </c:pt>
              </c:strCache>
            </c:strRef>
          </c:cat>
          <c:val>
            <c:numRef>
              <c:f>'3. Data Medewerkers'!$C$55:$C$58</c:f>
              <c:numCache>
                <c:formatCode>General</c:formatCode>
                <c:ptCount val="4"/>
                <c:pt idx="0">
                  <c:v>0</c:v>
                </c:pt>
                <c:pt idx="1">
                  <c:v>0</c:v>
                </c:pt>
                <c:pt idx="2">
                  <c:v>0</c:v>
                </c:pt>
                <c:pt idx="3">
                  <c:v>0</c:v>
                </c:pt>
              </c:numCache>
            </c:numRef>
          </c:val>
          <c:extLst xmlns:c15="http://schemas.microsoft.com/office/drawing/2012/chart">
            <c:ext xmlns:c16="http://schemas.microsoft.com/office/drawing/2014/chart" uri="{C3380CC4-5D6E-409C-BE32-E72D297353CC}">
              <c16:uniqueId val="{00000011-8725-4530-81A2-327AB2659E60}"/>
            </c:ext>
          </c:extLst>
        </c:ser>
        <c:dLbls>
          <c:showLegendKey val="0"/>
          <c:showVal val="1"/>
          <c:showCatName val="0"/>
          <c:showSerName val="0"/>
          <c:showPercent val="0"/>
          <c:showBubbleSize val="0"/>
          <c:showLeaderLines val="1"/>
        </c:dLbls>
        <c:firstSliceAng val="0"/>
        <c:holeSize val="50"/>
        <c:extLst/>
      </c:doughnutChart>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lgn="ctr">
        <a:defRPr lang="en-US" sz="800" b="1" i="0" u="none" strike="noStrike" kern="1200" baseline="0">
          <a:solidFill>
            <a:schemeClr val="bg1"/>
          </a:solidFill>
          <a:latin typeface="Nunito ExtraBold" pitchFamily="2" charset="0"/>
          <a:ea typeface="+mn-ea"/>
          <a:cs typeface="+mn-cs"/>
        </a:defRPr>
      </a:pPr>
      <a:endParaRPr lang="nl-BE"/>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6.xml"/><Relationship Id="rId2" Type="http://schemas.openxmlformats.org/officeDocument/2006/relationships/chart" Target="../charts/chart2.xml"/><Relationship Id="rId16" Type="http://schemas.openxmlformats.org/officeDocument/2006/relationships/image" Target="../media/image1.jpeg"/><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5" Type="http://schemas.openxmlformats.org/officeDocument/2006/relationships/chart" Target="../charts/chart1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s>
</file>

<file path=xl/drawings/_rels/drawing2.xml.rels><?xml version="1.0" encoding="UTF-8" standalone="yes"?>
<Relationships xmlns="http://schemas.openxmlformats.org/package/2006/relationships"><Relationship Id="rId8" Type="http://schemas.openxmlformats.org/officeDocument/2006/relationships/image" Target="../media/image9.jpeg"/><Relationship Id="rId3" Type="http://schemas.openxmlformats.org/officeDocument/2006/relationships/image" Target="../media/image4.svg"/><Relationship Id="rId7" Type="http://schemas.openxmlformats.org/officeDocument/2006/relationships/image" Target="../media/image8.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3.xml.rels><?xml version="1.0" encoding="UTF-8" standalone="yes"?>
<Relationships xmlns="http://schemas.openxmlformats.org/package/2006/relationships"><Relationship Id="rId3" Type="http://schemas.openxmlformats.org/officeDocument/2006/relationships/image" Target="../media/image12.jpeg"/><Relationship Id="rId2" Type="http://schemas.openxmlformats.org/officeDocument/2006/relationships/image" Target="../media/image11.svg"/><Relationship Id="rId1" Type="http://schemas.openxmlformats.org/officeDocument/2006/relationships/image" Target="../media/image10.png"/></Relationships>
</file>

<file path=xl/drawings/_rels/drawing4.xml.rels><?xml version="1.0" encoding="UTF-8" standalone="yes"?>
<Relationships xmlns="http://schemas.openxmlformats.org/package/2006/relationships"><Relationship Id="rId3" Type="http://schemas.openxmlformats.org/officeDocument/2006/relationships/image" Target="../media/image15.jpeg"/><Relationship Id="rId2" Type="http://schemas.openxmlformats.org/officeDocument/2006/relationships/image" Target="../media/image14.svg"/><Relationship Id="rId1" Type="http://schemas.openxmlformats.org/officeDocument/2006/relationships/image" Target="../media/image13.png"/></Relationships>
</file>

<file path=xl/drawings/_rels/drawing5.xml.rels><?xml version="1.0" encoding="UTF-8" standalone="yes"?>
<Relationships xmlns="http://schemas.openxmlformats.org/package/2006/relationships"><Relationship Id="rId2" Type="http://schemas.openxmlformats.org/officeDocument/2006/relationships/image" Target="../media/image17.jpeg"/><Relationship Id="rId1" Type="http://schemas.openxmlformats.org/officeDocument/2006/relationships/image" Target="../media/image16.png"/></Relationships>
</file>

<file path=xl/drawings/_rels/drawing6.xml.rels><?xml version="1.0" encoding="UTF-8" standalone="yes"?>
<Relationships xmlns="http://schemas.openxmlformats.org/package/2006/relationships"><Relationship Id="rId1" Type="http://schemas.openxmlformats.org/officeDocument/2006/relationships/image" Target="../media/image18.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9.jpeg"/></Relationships>
</file>

<file path=xl/drawings/_rels/drawing8.xml.rels><?xml version="1.0" encoding="UTF-8" standalone="yes"?>
<Relationships xmlns="http://schemas.openxmlformats.org/package/2006/relationships"><Relationship Id="rId1" Type="http://schemas.openxmlformats.org/officeDocument/2006/relationships/image" Target="../media/image20.jpeg"/></Relationships>
</file>

<file path=xl/drawings/drawing1.xml><?xml version="1.0" encoding="utf-8"?>
<xdr:wsDr xmlns:xdr="http://schemas.openxmlformats.org/drawingml/2006/spreadsheetDrawing" xmlns:a="http://schemas.openxmlformats.org/drawingml/2006/main">
  <xdr:twoCellAnchor>
    <xdr:from>
      <xdr:col>1</xdr:col>
      <xdr:colOff>28104</xdr:colOff>
      <xdr:row>13</xdr:row>
      <xdr:rowOff>153521</xdr:rowOff>
    </xdr:from>
    <xdr:to>
      <xdr:col>7</xdr:col>
      <xdr:colOff>346328</xdr:colOff>
      <xdr:row>37</xdr:row>
      <xdr:rowOff>1493</xdr:rowOff>
    </xdr:to>
    <xdr:graphicFrame macro="">
      <xdr:nvGraphicFramePr>
        <xdr:cNvPr id="3" name="Grafiek 2">
          <a:extLst>
            <a:ext uri="{FF2B5EF4-FFF2-40B4-BE49-F238E27FC236}">
              <a16:creationId xmlns:a16="http://schemas.microsoft.com/office/drawing/2014/main" id="{3C82D521-A2BF-4F40-AFA2-A0212385F46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186459</xdr:colOff>
      <xdr:row>15</xdr:row>
      <xdr:rowOff>16621</xdr:rowOff>
    </xdr:from>
    <xdr:to>
      <xdr:col>7</xdr:col>
      <xdr:colOff>139411</xdr:colOff>
      <xdr:row>35</xdr:row>
      <xdr:rowOff>183402</xdr:rowOff>
    </xdr:to>
    <xdr:graphicFrame macro="">
      <xdr:nvGraphicFramePr>
        <xdr:cNvPr id="2" name="Grafiek 1">
          <a:extLst>
            <a:ext uri="{FF2B5EF4-FFF2-40B4-BE49-F238E27FC236}">
              <a16:creationId xmlns:a16="http://schemas.microsoft.com/office/drawing/2014/main" id="{FC412F40-5885-42E5-9781-E472253CB4F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131851</xdr:colOff>
      <xdr:row>41</xdr:row>
      <xdr:rowOff>48667</xdr:rowOff>
    </xdr:from>
    <xdr:to>
      <xdr:col>7</xdr:col>
      <xdr:colOff>194041</xdr:colOff>
      <xdr:row>65</xdr:row>
      <xdr:rowOff>125639</xdr:rowOff>
    </xdr:to>
    <xdr:graphicFrame macro="">
      <xdr:nvGraphicFramePr>
        <xdr:cNvPr id="21" name="Grafiek 20">
          <a:extLst>
            <a:ext uri="{FF2B5EF4-FFF2-40B4-BE49-F238E27FC236}">
              <a16:creationId xmlns:a16="http://schemas.microsoft.com/office/drawing/2014/main" id="{762CA12F-966F-E452-4299-879315C57E9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9246</xdr:colOff>
      <xdr:row>75</xdr:row>
      <xdr:rowOff>65827</xdr:rowOff>
    </xdr:from>
    <xdr:to>
      <xdr:col>14</xdr:col>
      <xdr:colOff>525033</xdr:colOff>
      <xdr:row>85</xdr:row>
      <xdr:rowOff>164207</xdr:rowOff>
    </xdr:to>
    <xdr:graphicFrame macro="">
      <xdr:nvGraphicFramePr>
        <xdr:cNvPr id="4" name="Chart 15">
          <a:extLst>
            <a:ext uri="{FF2B5EF4-FFF2-40B4-BE49-F238E27FC236}">
              <a16:creationId xmlns:a16="http://schemas.microsoft.com/office/drawing/2014/main" id="{51667C60-0ABA-4EC4-AE1D-09DCE2F78A7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19</xdr:col>
      <xdr:colOff>528918</xdr:colOff>
      <xdr:row>115</xdr:row>
      <xdr:rowOff>2184</xdr:rowOff>
    </xdr:from>
    <xdr:to>
      <xdr:col>29</xdr:col>
      <xdr:colOff>606744</xdr:colOff>
      <xdr:row>132</xdr:row>
      <xdr:rowOff>0</xdr:rowOff>
    </xdr:to>
    <xdr:graphicFrame macro="">
      <xdr:nvGraphicFramePr>
        <xdr:cNvPr id="10" name="Grafiek 32">
          <a:extLst>
            <a:ext uri="{FF2B5EF4-FFF2-40B4-BE49-F238E27FC236}">
              <a16:creationId xmlns:a16="http://schemas.microsoft.com/office/drawing/2014/main" id="{4E53A6D7-CA88-422B-8E11-B0A7C85CC6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19</xdr:col>
      <xdr:colOff>519953</xdr:colOff>
      <xdr:row>95</xdr:row>
      <xdr:rowOff>1</xdr:rowOff>
    </xdr:from>
    <xdr:to>
      <xdr:col>29</xdr:col>
      <xdr:colOff>580800</xdr:colOff>
      <xdr:row>112</xdr:row>
      <xdr:rowOff>29120</xdr:rowOff>
    </xdr:to>
    <xdr:graphicFrame macro="">
      <xdr:nvGraphicFramePr>
        <xdr:cNvPr id="11" name="Grafiek 32">
          <a:extLst>
            <a:ext uri="{FF2B5EF4-FFF2-40B4-BE49-F238E27FC236}">
              <a16:creationId xmlns:a16="http://schemas.microsoft.com/office/drawing/2014/main" id="{C0FF3EE6-7FCA-43FE-AD17-E5E249FC63E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5</xdr:col>
      <xdr:colOff>582706</xdr:colOff>
      <xdr:row>115</xdr:row>
      <xdr:rowOff>2184</xdr:rowOff>
    </xdr:from>
    <xdr:to>
      <xdr:col>15</xdr:col>
      <xdr:colOff>1</xdr:colOff>
      <xdr:row>132</xdr:row>
      <xdr:rowOff>0</xdr:rowOff>
    </xdr:to>
    <xdr:graphicFrame macro="">
      <xdr:nvGraphicFramePr>
        <xdr:cNvPr id="12" name="Grafiek 32">
          <a:extLst>
            <a:ext uri="{FF2B5EF4-FFF2-40B4-BE49-F238E27FC236}">
              <a16:creationId xmlns:a16="http://schemas.microsoft.com/office/drawing/2014/main" id="{0F037B0F-5316-45DD-B0AF-6802498A9E7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5</xdr:col>
      <xdr:colOff>582706</xdr:colOff>
      <xdr:row>95</xdr:row>
      <xdr:rowOff>1008</xdr:rowOff>
    </xdr:from>
    <xdr:to>
      <xdr:col>14</xdr:col>
      <xdr:colOff>542380</xdr:colOff>
      <xdr:row>112</xdr:row>
      <xdr:rowOff>43602</xdr:rowOff>
    </xdr:to>
    <xdr:graphicFrame macro="">
      <xdr:nvGraphicFramePr>
        <xdr:cNvPr id="13" name="Grafiek 32">
          <a:extLst>
            <a:ext uri="{FF2B5EF4-FFF2-40B4-BE49-F238E27FC236}">
              <a16:creationId xmlns:a16="http://schemas.microsoft.com/office/drawing/2014/main" id="{4D92B635-A113-4594-98D5-238A051F1B6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25</xdr:col>
      <xdr:colOff>579530</xdr:colOff>
      <xdr:row>14</xdr:row>
      <xdr:rowOff>0</xdr:rowOff>
    </xdr:from>
    <xdr:to>
      <xdr:col>29</xdr:col>
      <xdr:colOff>600076</xdr:colOff>
      <xdr:row>35</xdr:row>
      <xdr:rowOff>130362</xdr:rowOff>
    </xdr:to>
    <xdr:graphicFrame macro="">
      <xdr:nvGraphicFramePr>
        <xdr:cNvPr id="14" name="Grafiek 13">
          <a:extLst>
            <a:ext uri="{FF2B5EF4-FFF2-40B4-BE49-F238E27FC236}">
              <a16:creationId xmlns:a16="http://schemas.microsoft.com/office/drawing/2014/main" id="{AD7B832E-7AC2-4EE2-A268-D60EC55782B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16</xdr:col>
      <xdr:colOff>6630</xdr:colOff>
      <xdr:row>75</xdr:row>
      <xdr:rowOff>69002</xdr:rowOff>
    </xdr:from>
    <xdr:to>
      <xdr:col>29</xdr:col>
      <xdr:colOff>605118</xdr:colOff>
      <xdr:row>85</xdr:row>
      <xdr:rowOff>161032</xdr:rowOff>
    </xdr:to>
    <xdr:graphicFrame macro="">
      <xdr:nvGraphicFramePr>
        <xdr:cNvPr id="18" name="Chart 12">
          <a:extLst>
            <a:ext uri="{FF2B5EF4-FFF2-40B4-BE49-F238E27FC236}">
              <a16:creationId xmlns:a16="http://schemas.microsoft.com/office/drawing/2014/main" id="{A58515B5-34AC-47E7-96C6-7CAF47BB3E7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6</xdr:col>
      <xdr:colOff>275794</xdr:colOff>
      <xdr:row>14</xdr:row>
      <xdr:rowOff>110001</xdr:rowOff>
    </xdr:from>
    <xdr:to>
      <xdr:col>8</xdr:col>
      <xdr:colOff>199921</xdr:colOff>
      <xdr:row>15</xdr:row>
      <xdr:rowOff>151056</xdr:rowOff>
    </xdr:to>
    <xdr:sp macro="" textlink="">
      <xdr:nvSpPr>
        <xdr:cNvPr id="20" name="Rechthoek 19">
          <a:extLst>
            <a:ext uri="{FF2B5EF4-FFF2-40B4-BE49-F238E27FC236}">
              <a16:creationId xmlns:a16="http://schemas.microsoft.com/office/drawing/2014/main" id="{9E57139F-AC60-74A5-096B-BE9AFAD129A7}"/>
            </a:ext>
          </a:extLst>
        </xdr:cNvPr>
        <xdr:cNvSpPr/>
      </xdr:nvSpPr>
      <xdr:spPr>
        <a:xfrm>
          <a:off x="4847794" y="2872251"/>
          <a:ext cx="794984" cy="204341"/>
        </a:xfrm>
        <a:prstGeom prst="rect">
          <a:avLst/>
        </a:prstGeom>
        <a:solidFill>
          <a:schemeClr val="accent1">
            <a:lumMod val="60000"/>
            <a:lumOff val="4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0" rIns="0" bIns="216000" rtlCol="0" anchor="t"/>
        <a:lstStyle/>
        <a:p>
          <a:pPr algn="l"/>
          <a:r>
            <a:rPr lang="nl-BE" sz="900">
              <a:solidFill>
                <a:schemeClr val="accent6">
                  <a:lumMod val="50000"/>
                </a:schemeClr>
              </a:solidFill>
              <a:latin typeface="Nunito Light" pitchFamily="2" charset="0"/>
            </a:rPr>
            <a:t> %</a:t>
          </a:r>
          <a:r>
            <a:rPr lang="nl-BE" sz="900" baseline="0">
              <a:solidFill>
                <a:schemeClr val="accent6">
                  <a:lumMod val="50000"/>
                </a:schemeClr>
              </a:solidFill>
              <a:latin typeface="Nunito Light" pitchFamily="2" charset="0"/>
            </a:rPr>
            <a:t> </a:t>
          </a:r>
          <a:r>
            <a:rPr lang="nl-BE" sz="900" baseline="0">
              <a:solidFill>
                <a:schemeClr val="accent6">
                  <a:lumMod val="50000"/>
                </a:schemeClr>
              </a:solidFill>
              <a:latin typeface="Nunito Black" pitchFamily="2" charset="0"/>
            </a:rPr>
            <a:t>d</a:t>
          </a:r>
          <a:r>
            <a:rPr lang="nl-BE" sz="900">
              <a:solidFill>
                <a:schemeClr val="accent6">
                  <a:lumMod val="50000"/>
                </a:schemeClr>
              </a:solidFill>
              <a:latin typeface="Nunito Black" pitchFamily="2" charset="0"/>
            </a:rPr>
            <a:t>uurzaam</a:t>
          </a:r>
        </a:p>
      </xdr:txBody>
    </xdr:sp>
    <xdr:clientData/>
  </xdr:twoCellAnchor>
  <xdr:twoCellAnchor>
    <xdr:from>
      <xdr:col>9</xdr:col>
      <xdr:colOff>619475</xdr:colOff>
      <xdr:row>14</xdr:row>
      <xdr:rowOff>26166</xdr:rowOff>
    </xdr:from>
    <xdr:to>
      <xdr:col>21</xdr:col>
      <xdr:colOff>211538</xdr:colOff>
      <xdr:row>36</xdr:row>
      <xdr:rowOff>79082</xdr:rowOff>
    </xdr:to>
    <xdr:graphicFrame macro="">
      <xdr:nvGraphicFramePr>
        <xdr:cNvPr id="5" name="Grafiek 4">
          <a:extLst>
            <a:ext uri="{FF2B5EF4-FFF2-40B4-BE49-F238E27FC236}">
              <a16:creationId xmlns:a16="http://schemas.microsoft.com/office/drawing/2014/main" id="{2FACC75C-2869-435A-AF79-994D3A2A83C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21</xdr:col>
      <xdr:colOff>277810</xdr:colOff>
      <xdr:row>14</xdr:row>
      <xdr:rowOff>26137</xdr:rowOff>
    </xdr:from>
    <xdr:to>
      <xdr:col>21</xdr:col>
      <xdr:colOff>1199312</xdr:colOff>
      <xdr:row>36</xdr:row>
      <xdr:rowOff>116813</xdr:rowOff>
    </xdr:to>
    <xdr:graphicFrame macro="">
      <xdr:nvGraphicFramePr>
        <xdr:cNvPr id="16" name="Grafiek 3">
          <a:extLst>
            <a:ext uri="{FF2B5EF4-FFF2-40B4-BE49-F238E27FC236}">
              <a16:creationId xmlns:a16="http://schemas.microsoft.com/office/drawing/2014/main" id="{195673C6-FAD1-464C-B5B2-7881AF25EF9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9</xdr:col>
      <xdr:colOff>564572</xdr:colOff>
      <xdr:row>13</xdr:row>
      <xdr:rowOff>97970</xdr:rowOff>
    </xdr:from>
    <xdr:to>
      <xdr:col>22</xdr:col>
      <xdr:colOff>0</xdr:colOff>
      <xdr:row>36</xdr:row>
      <xdr:rowOff>142083</xdr:rowOff>
    </xdr:to>
    <xdr:sp macro="" textlink="">
      <xdr:nvSpPr>
        <xdr:cNvPr id="6" name="Rechthoek 5">
          <a:extLst>
            <a:ext uri="{FF2B5EF4-FFF2-40B4-BE49-F238E27FC236}">
              <a16:creationId xmlns:a16="http://schemas.microsoft.com/office/drawing/2014/main" id="{458803CD-AD91-BC91-912D-0DF7738981EF}"/>
            </a:ext>
          </a:extLst>
        </xdr:cNvPr>
        <xdr:cNvSpPr/>
      </xdr:nvSpPr>
      <xdr:spPr>
        <a:xfrm>
          <a:off x="6414043" y="2585676"/>
          <a:ext cx="7626928" cy="3159348"/>
        </a:xfrm>
        <a:prstGeom prst="rect">
          <a:avLst/>
        </a:prstGeom>
        <a:noFill/>
        <a:ln w="6350">
          <a:solidFill>
            <a:schemeClr val="bg1">
              <a:lumMod val="8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BE" sz="1100">
            <a:solidFill>
              <a:schemeClr val="bg1">
                <a:lumMod val="85000"/>
              </a:schemeClr>
            </a:solidFill>
          </a:endParaRPr>
        </a:p>
      </xdr:txBody>
    </xdr:sp>
    <xdr:clientData/>
  </xdr:twoCellAnchor>
  <xdr:twoCellAnchor>
    <xdr:from>
      <xdr:col>6</xdr:col>
      <xdr:colOff>278969</xdr:colOff>
      <xdr:row>42</xdr:row>
      <xdr:rowOff>11576</xdr:rowOff>
    </xdr:from>
    <xdr:to>
      <xdr:col>8</xdr:col>
      <xdr:colOff>203096</xdr:colOff>
      <xdr:row>43</xdr:row>
      <xdr:rowOff>36756</xdr:rowOff>
    </xdr:to>
    <xdr:sp macro="" textlink="">
      <xdr:nvSpPr>
        <xdr:cNvPr id="19" name="Rechthoek 18">
          <a:extLst>
            <a:ext uri="{FF2B5EF4-FFF2-40B4-BE49-F238E27FC236}">
              <a16:creationId xmlns:a16="http://schemas.microsoft.com/office/drawing/2014/main" id="{8BD931D8-8BFE-9953-FBFC-74A8ECCE530C}"/>
            </a:ext>
          </a:extLst>
        </xdr:cNvPr>
        <xdr:cNvSpPr/>
      </xdr:nvSpPr>
      <xdr:spPr>
        <a:xfrm>
          <a:off x="4841444" y="6907676"/>
          <a:ext cx="781377" cy="206155"/>
        </a:xfrm>
        <a:prstGeom prst="rect">
          <a:avLst/>
        </a:prstGeom>
        <a:solidFill>
          <a:schemeClr val="accent1">
            <a:lumMod val="60000"/>
            <a:lumOff val="4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0" rIns="0" bIns="216000" rtlCol="0" anchor="t"/>
        <a:lstStyle/>
        <a:p>
          <a:pPr algn="l"/>
          <a:r>
            <a:rPr lang="nl-BE" sz="900">
              <a:solidFill>
                <a:schemeClr val="accent6">
                  <a:lumMod val="50000"/>
                </a:schemeClr>
              </a:solidFill>
              <a:latin typeface="Nunito Light" pitchFamily="2" charset="0"/>
            </a:rPr>
            <a:t> %</a:t>
          </a:r>
          <a:r>
            <a:rPr lang="nl-BE" sz="900" baseline="0">
              <a:solidFill>
                <a:schemeClr val="accent6">
                  <a:lumMod val="50000"/>
                </a:schemeClr>
              </a:solidFill>
              <a:latin typeface="Nunito Light" pitchFamily="2" charset="0"/>
            </a:rPr>
            <a:t> </a:t>
          </a:r>
          <a:r>
            <a:rPr lang="nl-BE" sz="900" baseline="0">
              <a:solidFill>
                <a:schemeClr val="accent6">
                  <a:lumMod val="50000"/>
                </a:schemeClr>
              </a:solidFill>
              <a:latin typeface="Nunito Black" pitchFamily="2" charset="0"/>
            </a:rPr>
            <a:t>d</a:t>
          </a:r>
          <a:r>
            <a:rPr lang="nl-BE" sz="900">
              <a:solidFill>
                <a:schemeClr val="accent6">
                  <a:lumMod val="50000"/>
                </a:schemeClr>
              </a:solidFill>
              <a:latin typeface="Nunito Black" pitchFamily="2" charset="0"/>
            </a:rPr>
            <a:t>uurzaam</a:t>
          </a:r>
        </a:p>
      </xdr:txBody>
    </xdr:sp>
    <xdr:clientData/>
  </xdr:twoCellAnchor>
  <xdr:twoCellAnchor>
    <xdr:from>
      <xdr:col>2</xdr:col>
      <xdr:colOff>61851</xdr:colOff>
      <xdr:row>42</xdr:row>
      <xdr:rowOff>124678</xdr:rowOff>
    </xdr:from>
    <xdr:to>
      <xdr:col>7</xdr:col>
      <xdr:colOff>18202</xdr:colOff>
      <xdr:row>64</xdr:row>
      <xdr:rowOff>75628</xdr:rowOff>
    </xdr:to>
    <xdr:graphicFrame macro="">
      <xdr:nvGraphicFramePr>
        <xdr:cNvPr id="23" name="Grafiek 22">
          <a:extLst>
            <a:ext uri="{FF2B5EF4-FFF2-40B4-BE49-F238E27FC236}">
              <a16:creationId xmlns:a16="http://schemas.microsoft.com/office/drawing/2014/main" id="{4102C0AE-FC8D-E7ED-51F4-F592EC021A9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9</xdr:col>
      <xdr:colOff>561397</xdr:colOff>
      <xdr:row>40</xdr:row>
      <xdr:rowOff>142794</xdr:rowOff>
    </xdr:from>
    <xdr:to>
      <xdr:col>22</xdr:col>
      <xdr:colOff>0</xdr:colOff>
      <xdr:row>65</xdr:row>
      <xdr:rowOff>172090</xdr:rowOff>
    </xdr:to>
    <xdr:grpSp>
      <xdr:nvGrpSpPr>
        <xdr:cNvPr id="24" name="Groep 23">
          <a:extLst>
            <a:ext uri="{FF2B5EF4-FFF2-40B4-BE49-F238E27FC236}">
              <a16:creationId xmlns:a16="http://schemas.microsoft.com/office/drawing/2014/main" id="{E23D380F-670C-D1CA-F01B-41C37BD15F3D}"/>
            </a:ext>
          </a:extLst>
        </xdr:cNvPr>
        <xdr:cNvGrpSpPr/>
      </xdr:nvGrpSpPr>
      <xdr:grpSpPr>
        <a:xfrm>
          <a:off x="6448028" y="6595483"/>
          <a:ext cx="7583658" cy="3334017"/>
          <a:chOff x="6442858" y="2642506"/>
          <a:chExt cx="7599713" cy="3181351"/>
        </a:xfrm>
      </xdr:grpSpPr>
      <xdr:graphicFrame macro="">
        <xdr:nvGraphicFramePr>
          <xdr:cNvPr id="25" name="Grafiek 24">
            <a:extLst>
              <a:ext uri="{FF2B5EF4-FFF2-40B4-BE49-F238E27FC236}">
                <a16:creationId xmlns:a16="http://schemas.microsoft.com/office/drawing/2014/main" id="{1096A87A-DF7B-9EB5-BEC4-933AE5C23510}"/>
              </a:ext>
            </a:extLst>
          </xdr:cNvPr>
          <xdr:cNvGraphicFramePr>
            <a:graphicFrameLocks/>
          </xdr:cNvGraphicFramePr>
        </xdr:nvGraphicFramePr>
        <xdr:xfrm>
          <a:off x="6503867" y="2792533"/>
          <a:ext cx="6717309" cy="2964754"/>
        </xdr:xfrm>
        <a:graphic>
          <a:graphicData uri="http://schemas.openxmlformats.org/drawingml/2006/chart">
            <c:chart xmlns:c="http://schemas.openxmlformats.org/drawingml/2006/chart" xmlns:r="http://schemas.openxmlformats.org/officeDocument/2006/relationships" r:id="rId14"/>
          </a:graphicData>
        </a:graphic>
      </xdr:graphicFrame>
      <xdr:sp macro="" textlink="">
        <xdr:nvSpPr>
          <xdr:cNvPr id="27" name="Rechthoek 26">
            <a:extLst>
              <a:ext uri="{FF2B5EF4-FFF2-40B4-BE49-F238E27FC236}">
                <a16:creationId xmlns:a16="http://schemas.microsoft.com/office/drawing/2014/main" id="{26454DFF-5A14-04B7-89BE-96F4F20E89AF}"/>
              </a:ext>
            </a:extLst>
          </xdr:cNvPr>
          <xdr:cNvSpPr/>
        </xdr:nvSpPr>
        <xdr:spPr>
          <a:xfrm>
            <a:off x="6442858" y="2642506"/>
            <a:ext cx="7599713" cy="3181351"/>
          </a:xfrm>
          <a:prstGeom prst="rect">
            <a:avLst/>
          </a:prstGeom>
          <a:noFill/>
          <a:ln w="6350">
            <a:solidFill>
              <a:schemeClr val="bg1">
                <a:lumMod val="8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BE" sz="1100">
              <a:solidFill>
                <a:schemeClr val="bg1">
                  <a:lumMod val="85000"/>
                </a:schemeClr>
              </a:solidFill>
            </a:endParaRPr>
          </a:p>
        </xdr:txBody>
      </xdr:sp>
    </xdr:grpSp>
    <xdr:clientData/>
  </xdr:twoCellAnchor>
  <xdr:twoCellAnchor>
    <xdr:from>
      <xdr:col>25</xdr:col>
      <xdr:colOff>579530</xdr:colOff>
      <xdr:row>40</xdr:row>
      <xdr:rowOff>107017</xdr:rowOff>
    </xdr:from>
    <xdr:to>
      <xdr:col>29</xdr:col>
      <xdr:colOff>600076</xdr:colOff>
      <xdr:row>61</xdr:row>
      <xdr:rowOff>36980</xdr:rowOff>
    </xdr:to>
    <xdr:graphicFrame macro="">
      <xdr:nvGraphicFramePr>
        <xdr:cNvPr id="28" name="Grafiek 27">
          <a:extLst>
            <a:ext uri="{FF2B5EF4-FFF2-40B4-BE49-F238E27FC236}">
              <a16:creationId xmlns:a16="http://schemas.microsoft.com/office/drawing/2014/main" id="{8A469179-84E5-FE13-850F-CB07B29293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editAs="oneCell">
    <xdr:from>
      <xdr:col>0</xdr:col>
      <xdr:colOff>363394</xdr:colOff>
      <xdr:row>133</xdr:row>
      <xdr:rowOff>198296</xdr:rowOff>
    </xdr:from>
    <xdr:to>
      <xdr:col>11</xdr:col>
      <xdr:colOff>63142</xdr:colOff>
      <xdr:row>138</xdr:row>
      <xdr:rowOff>58308</xdr:rowOff>
    </xdr:to>
    <xdr:pic>
      <xdr:nvPicPr>
        <xdr:cNvPr id="15" name="Afbeelding 14">
          <a:extLst>
            <a:ext uri="{FF2B5EF4-FFF2-40B4-BE49-F238E27FC236}">
              <a16:creationId xmlns:a16="http://schemas.microsoft.com/office/drawing/2014/main" id="{5D9991EA-B76A-AFFA-B61E-D73B8505C1A8}"/>
            </a:ext>
          </a:extLst>
        </xdr:cNvP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363394" y="24677546"/>
          <a:ext cx="6960610" cy="1076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21</xdr:col>
      <xdr:colOff>230185</xdr:colOff>
      <xdr:row>43</xdr:row>
      <xdr:rowOff>8188</xdr:rowOff>
    </xdr:from>
    <xdr:to>
      <xdr:col>21</xdr:col>
      <xdr:colOff>1151687</xdr:colOff>
      <xdr:row>65</xdr:row>
      <xdr:rowOff>67477</xdr:rowOff>
    </xdr:to>
    <xdr:graphicFrame macro="">
      <xdr:nvGraphicFramePr>
        <xdr:cNvPr id="7" name="Grafiek 3">
          <a:extLst>
            <a:ext uri="{FF2B5EF4-FFF2-40B4-BE49-F238E27FC236}">
              <a16:creationId xmlns:a16="http://schemas.microsoft.com/office/drawing/2014/main" id="{DC2C4FF3-6A02-D37A-AB02-0040CD710F9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133349</xdr:colOff>
      <xdr:row>307</xdr:row>
      <xdr:rowOff>38100</xdr:rowOff>
    </xdr:from>
    <xdr:to>
      <xdr:col>8</xdr:col>
      <xdr:colOff>8383381</xdr:colOff>
      <xdr:row>315</xdr:row>
      <xdr:rowOff>181699</xdr:rowOff>
    </xdr:to>
    <xdr:pic>
      <xdr:nvPicPr>
        <xdr:cNvPr id="63" name="Picture 62">
          <a:extLst>
            <a:ext uri="{FF2B5EF4-FFF2-40B4-BE49-F238E27FC236}">
              <a16:creationId xmlns:a16="http://schemas.microsoft.com/office/drawing/2014/main" id="{C3AAF4DF-BF4C-7F23-D0A2-BC686D67B4F2}"/>
            </a:ext>
          </a:extLst>
        </xdr:cNvPr>
        <xdr:cNvPicPr>
          <a:picLocks noChangeAspect="1"/>
        </xdr:cNvPicPr>
      </xdr:nvPicPr>
      <xdr:blipFill>
        <a:blip xmlns:r="http://schemas.openxmlformats.org/officeDocument/2006/relationships" r:embed="rId1"/>
        <a:stretch>
          <a:fillRect/>
        </a:stretch>
      </xdr:blipFill>
      <xdr:spPr>
        <a:xfrm>
          <a:off x="1638299" y="52644675"/>
          <a:ext cx="12488657" cy="1886039"/>
        </a:xfrm>
        <a:prstGeom prst="rect">
          <a:avLst/>
        </a:prstGeom>
      </xdr:spPr>
    </xdr:pic>
    <xdr:clientData/>
  </xdr:twoCellAnchor>
  <xdr:twoCellAnchor editAs="oneCell">
    <xdr:from>
      <xdr:col>4</xdr:col>
      <xdr:colOff>200301</xdr:colOff>
      <xdr:row>311</xdr:row>
      <xdr:rowOff>170760</xdr:rowOff>
    </xdr:from>
    <xdr:to>
      <xdr:col>5</xdr:col>
      <xdr:colOff>182099</xdr:colOff>
      <xdr:row>313</xdr:row>
      <xdr:rowOff>67893</xdr:rowOff>
    </xdr:to>
    <xdr:pic>
      <xdr:nvPicPr>
        <xdr:cNvPr id="10" name="Graphic 9" descr="Cursor met effen opvulling">
          <a:extLst>
            <a:ext uri="{FF2B5EF4-FFF2-40B4-BE49-F238E27FC236}">
              <a16:creationId xmlns:a16="http://schemas.microsoft.com/office/drawing/2014/main" id="{3F114F31-BC70-966D-D1CF-2110A93289B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2436605" y="53113195"/>
          <a:ext cx="295902" cy="311953"/>
        </a:xfrm>
        <a:prstGeom prst="rect">
          <a:avLst/>
        </a:prstGeom>
      </xdr:spPr>
    </xdr:pic>
    <xdr:clientData/>
  </xdr:twoCellAnchor>
  <xdr:twoCellAnchor>
    <xdr:from>
      <xdr:col>3</xdr:col>
      <xdr:colOff>123773</xdr:colOff>
      <xdr:row>150</xdr:row>
      <xdr:rowOff>27785</xdr:rowOff>
    </xdr:from>
    <xdr:to>
      <xdr:col>3</xdr:col>
      <xdr:colOff>299721</xdr:colOff>
      <xdr:row>150</xdr:row>
      <xdr:rowOff>207785</xdr:rowOff>
    </xdr:to>
    <xdr:sp macro="" textlink="">
      <xdr:nvSpPr>
        <xdr:cNvPr id="7" name="Rechthoek 41">
          <a:extLst>
            <a:ext uri="{FF2B5EF4-FFF2-40B4-BE49-F238E27FC236}">
              <a16:creationId xmlns:a16="http://schemas.microsoft.com/office/drawing/2014/main" id="{CD5938F2-F3A3-C320-077E-76C8E1EA4746}"/>
            </a:ext>
          </a:extLst>
        </xdr:cNvPr>
        <xdr:cNvSpPr>
          <a:spLocks/>
        </xdr:cNvSpPr>
      </xdr:nvSpPr>
      <xdr:spPr>
        <a:xfrm>
          <a:off x="2045484" y="23027039"/>
          <a:ext cx="175948" cy="180000"/>
        </a:xfrm>
        <a:prstGeom prst="flowChartConnector">
          <a:avLst/>
        </a:prstGeom>
        <a:solidFill>
          <a:schemeClr val="accent2"/>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a:r>
            <a:rPr lang="nl-BE" sz="800" b="1">
              <a:latin typeface="Nunito Black" pitchFamily="2" charset="0"/>
            </a:rPr>
            <a:t>1</a:t>
          </a:r>
        </a:p>
      </xdr:txBody>
    </xdr:sp>
    <xdr:clientData/>
  </xdr:twoCellAnchor>
  <xdr:twoCellAnchor>
    <xdr:from>
      <xdr:col>3</xdr:col>
      <xdr:colOff>123773</xdr:colOff>
      <xdr:row>151</xdr:row>
      <xdr:rowOff>26808</xdr:rowOff>
    </xdr:from>
    <xdr:to>
      <xdr:col>3</xdr:col>
      <xdr:colOff>299721</xdr:colOff>
      <xdr:row>151</xdr:row>
      <xdr:rowOff>206808</xdr:rowOff>
    </xdr:to>
    <xdr:sp macro="" textlink="">
      <xdr:nvSpPr>
        <xdr:cNvPr id="9" name="Rechthoek 41">
          <a:extLst>
            <a:ext uri="{FF2B5EF4-FFF2-40B4-BE49-F238E27FC236}">
              <a16:creationId xmlns:a16="http://schemas.microsoft.com/office/drawing/2014/main" id="{592D26DF-DE8D-09C9-A7AA-38BA925AE2A4}"/>
            </a:ext>
          </a:extLst>
        </xdr:cNvPr>
        <xdr:cNvSpPr>
          <a:spLocks/>
        </xdr:cNvSpPr>
      </xdr:nvSpPr>
      <xdr:spPr>
        <a:xfrm>
          <a:off x="2045484" y="23243299"/>
          <a:ext cx="175948" cy="180000"/>
        </a:xfrm>
        <a:prstGeom prst="flowChartConnector">
          <a:avLst/>
        </a:prstGeom>
        <a:solidFill>
          <a:schemeClr val="accent2"/>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a:r>
            <a:rPr lang="nl-BE" sz="800" b="1">
              <a:latin typeface="Nunito Black" pitchFamily="2" charset="0"/>
            </a:rPr>
            <a:t>2</a:t>
          </a:r>
        </a:p>
      </xdr:txBody>
    </xdr:sp>
    <xdr:clientData/>
  </xdr:twoCellAnchor>
  <xdr:twoCellAnchor>
    <xdr:from>
      <xdr:col>3</xdr:col>
      <xdr:colOff>126948</xdr:colOff>
      <xdr:row>153</xdr:row>
      <xdr:rowOff>29983</xdr:rowOff>
    </xdr:from>
    <xdr:to>
      <xdr:col>3</xdr:col>
      <xdr:colOff>302896</xdr:colOff>
      <xdr:row>153</xdr:row>
      <xdr:rowOff>209983</xdr:rowOff>
    </xdr:to>
    <xdr:sp macro="" textlink="">
      <xdr:nvSpPr>
        <xdr:cNvPr id="11" name="Rechthoek 41">
          <a:extLst>
            <a:ext uri="{FF2B5EF4-FFF2-40B4-BE49-F238E27FC236}">
              <a16:creationId xmlns:a16="http://schemas.microsoft.com/office/drawing/2014/main" id="{F39AFDEF-D578-F08B-4B34-D697169DBF3B}"/>
            </a:ext>
          </a:extLst>
        </xdr:cNvPr>
        <xdr:cNvSpPr>
          <a:spLocks/>
        </xdr:cNvSpPr>
      </xdr:nvSpPr>
      <xdr:spPr>
        <a:xfrm>
          <a:off x="2048659" y="23680948"/>
          <a:ext cx="175948" cy="180000"/>
        </a:xfrm>
        <a:prstGeom prst="flowChartConnector">
          <a:avLst/>
        </a:prstGeom>
        <a:solidFill>
          <a:schemeClr val="accent2"/>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a:r>
            <a:rPr lang="nl-BE" sz="800" b="1">
              <a:latin typeface="Nunito Black" pitchFamily="2" charset="0"/>
            </a:rPr>
            <a:t>3</a:t>
          </a:r>
        </a:p>
      </xdr:txBody>
    </xdr:sp>
    <xdr:clientData/>
  </xdr:twoCellAnchor>
  <xdr:twoCellAnchor>
    <xdr:from>
      <xdr:col>3</xdr:col>
      <xdr:colOff>123773</xdr:colOff>
      <xdr:row>156</xdr:row>
      <xdr:rowOff>26808</xdr:rowOff>
    </xdr:from>
    <xdr:to>
      <xdr:col>3</xdr:col>
      <xdr:colOff>299721</xdr:colOff>
      <xdr:row>156</xdr:row>
      <xdr:rowOff>206808</xdr:rowOff>
    </xdr:to>
    <xdr:sp macro="" textlink="">
      <xdr:nvSpPr>
        <xdr:cNvPr id="12" name="Rechthoek 41">
          <a:extLst>
            <a:ext uri="{FF2B5EF4-FFF2-40B4-BE49-F238E27FC236}">
              <a16:creationId xmlns:a16="http://schemas.microsoft.com/office/drawing/2014/main" id="{EC3BD9D5-9E49-37A2-0C97-F27D2EE1E550}"/>
            </a:ext>
          </a:extLst>
        </xdr:cNvPr>
        <xdr:cNvSpPr>
          <a:spLocks/>
        </xdr:cNvSpPr>
      </xdr:nvSpPr>
      <xdr:spPr>
        <a:xfrm>
          <a:off x="2045484" y="24329483"/>
          <a:ext cx="175948" cy="180000"/>
        </a:xfrm>
        <a:prstGeom prst="flowChartConnector">
          <a:avLst/>
        </a:prstGeom>
        <a:solidFill>
          <a:schemeClr val="accent2"/>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a:r>
            <a:rPr lang="nl-BE" sz="800" b="1">
              <a:latin typeface="Nunito Black" pitchFamily="2" charset="0"/>
            </a:rPr>
            <a:t>4</a:t>
          </a:r>
        </a:p>
      </xdr:txBody>
    </xdr:sp>
    <xdr:clientData/>
  </xdr:twoCellAnchor>
  <xdr:twoCellAnchor>
    <xdr:from>
      <xdr:col>3</xdr:col>
      <xdr:colOff>126948</xdr:colOff>
      <xdr:row>158</xdr:row>
      <xdr:rowOff>18525</xdr:rowOff>
    </xdr:from>
    <xdr:to>
      <xdr:col>3</xdr:col>
      <xdr:colOff>302896</xdr:colOff>
      <xdr:row>158</xdr:row>
      <xdr:rowOff>198525</xdr:rowOff>
    </xdr:to>
    <xdr:sp macro="" textlink="">
      <xdr:nvSpPr>
        <xdr:cNvPr id="13" name="Rechthoek 41">
          <a:extLst>
            <a:ext uri="{FF2B5EF4-FFF2-40B4-BE49-F238E27FC236}">
              <a16:creationId xmlns:a16="http://schemas.microsoft.com/office/drawing/2014/main" id="{C6315625-B546-D2FB-E58C-76D8BF149640}"/>
            </a:ext>
          </a:extLst>
        </xdr:cNvPr>
        <xdr:cNvSpPr>
          <a:spLocks/>
        </xdr:cNvSpPr>
      </xdr:nvSpPr>
      <xdr:spPr>
        <a:xfrm>
          <a:off x="2048659" y="24755674"/>
          <a:ext cx="175948" cy="180000"/>
        </a:xfrm>
        <a:prstGeom prst="flowChartConnector">
          <a:avLst/>
        </a:prstGeom>
        <a:solidFill>
          <a:schemeClr val="accent2"/>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a:r>
            <a:rPr lang="nl-BE" sz="800" b="1">
              <a:latin typeface="Nunito Black" pitchFamily="2" charset="0"/>
            </a:rPr>
            <a:t>5</a:t>
          </a:r>
        </a:p>
      </xdr:txBody>
    </xdr:sp>
    <xdr:clientData/>
  </xdr:twoCellAnchor>
  <xdr:twoCellAnchor>
    <xdr:from>
      <xdr:col>2</xdr:col>
      <xdr:colOff>215367</xdr:colOff>
      <xdr:row>78</xdr:row>
      <xdr:rowOff>13566</xdr:rowOff>
    </xdr:from>
    <xdr:to>
      <xdr:col>2</xdr:col>
      <xdr:colOff>395367</xdr:colOff>
      <xdr:row>78</xdr:row>
      <xdr:rowOff>193566</xdr:rowOff>
    </xdr:to>
    <xdr:sp macro="" textlink="">
      <xdr:nvSpPr>
        <xdr:cNvPr id="27" name="Rechthoek 41">
          <a:extLst>
            <a:ext uri="{FF2B5EF4-FFF2-40B4-BE49-F238E27FC236}">
              <a16:creationId xmlns:a16="http://schemas.microsoft.com/office/drawing/2014/main" id="{172119BB-0612-2E50-6C6F-F88D776945E6}"/>
            </a:ext>
          </a:extLst>
        </xdr:cNvPr>
        <xdr:cNvSpPr>
          <a:spLocks/>
        </xdr:cNvSpPr>
      </xdr:nvSpPr>
      <xdr:spPr>
        <a:xfrm>
          <a:off x="1717280" y="12730131"/>
          <a:ext cx="180000" cy="180000"/>
        </a:xfrm>
        <a:prstGeom prst="flowChartConnector">
          <a:avLst/>
        </a:prstGeom>
        <a:solidFill>
          <a:schemeClr val="accent1"/>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a:r>
            <a:rPr lang="nl-BE" sz="800" b="1">
              <a:latin typeface="Nunito Black" pitchFamily="2" charset="0"/>
            </a:rPr>
            <a:t>1</a:t>
          </a:r>
        </a:p>
      </xdr:txBody>
    </xdr:sp>
    <xdr:clientData/>
  </xdr:twoCellAnchor>
  <xdr:twoCellAnchor>
    <xdr:from>
      <xdr:col>2</xdr:col>
      <xdr:colOff>215367</xdr:colOff>
      <xdr:row>79</xdr:row>
      <xdr:rowOff>19088</xdr:rowOff>
    </xdr:from>
    <xdr:to>
      <xdr:col>2</xdr:col>
      <xdr:colOff>395367</xdr:colOff>
      <xdr:row>79</xdr:row>
      <xdr:rowOff>199088</xdr:rowOff>
    </xdr:to>
    <xdr:sp macro="" textlink="">
      <xdr:nvSpPr>
        <xdr:cNvPr id="28" name="Rechthoek 41">
          <a:extLst>
            <a:ext uri="{FF2B5EF4-FFF2-40B4-BE49-F238E27FC236}">
              <a16:creationId xmlns:a16="http://schemas.microsoft.com/office/drawing/2014/main" id="{68A21D79-656C-7E27-C17C-00A7D2117BD5}"/>
            </a:ext>
          </a:extLst>
        </xdr:cNvPr>
        <xdr:cNvSpPr>
          <a:spLocks/>
        </xdr:cNvSpPr>
      </xdr:nvSpPr>
      <xdr:spPr>
        <a:xfrm>
          <a:off x="1717280" y="12951001"/>
          <a:ext cx="180000" cy="180000"/>
        </a:xfrm>
        <a:prstGeom prst="flowChartConnector">
          <a:avLst/>
        </a:prstGeom>
        <a:solidFill>
          <a:schemeClr val="accent1"/>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a:r>
            <a:rPr lang="nl-BE" sz="800" b="1">
              <a:latin typeface="Nunito Black" pitchFamily="2" charset="0"/>
            </a:rPr>
            <a:t>2</a:t>
          </a:r>
        </a:p>
      </xdr:txBody>
    </xdr:sp>
    <xdr:clientData/>
  </xdr:twoCellAnchor>
  <xdr:twoCellAnchor>
    <xdr:from>
      <xdr:col>2</xdr:col>
      <xdr:colOff>215367</xdr:colOff>
      <xdr:row>81</xdr:row>
      <xdr:rowOff>24610</xdr:rowOff>
    </xdr:from>
    <xdr:to>
      <xdr:col>2</xdr:col>
      <xdr:colOff>395367</xdr:colOff>
      <xdr:row>81</xdr:row>
      <xdr:rowOff>204610</xdr:rowOff>
    </xdr:to>
    <xdr:sp macro="" textlink="">
      <xdr:nvSpPr>
        <xdr:cNvPr id="29" name="Rechthoek 41">
          <a:extLst>
            <a:ext uri="{FF2B5EF4-FFF2-40B4-BE49-F238E27FC236}">
              <a16:creationId xmlns:a16="http://schemas.microsoft.com/office/drawing/2014/main" id="{15C0A729-9CD6-EC5E-C923-E60E9C9D6B0D}"/>
            </a:ext>
          </a:extLst>
        </xdr:cNvPr>
        <xdr:cNvSpPr>
          <a:spLocks/>
        </xdr:cNvSpPr>
      </xdr:nvSpPr>
      <xdr:spPr>
        <a:xfrm>
          <a:off x="1717280" y="13387219"/>
          <a:ext cx="180000" cy="180000"/>
        </a:xfrm>
        <a:prstGeom prst="flowChartConnector">
          <a:avLst/>
        </a:prstGeom>
        <a:solidFill>
          <a:schemeClr val="accent1"/>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a:r>
            <a:rPr lang="nl-BE" sz="800" b="1">
              <a:latin typeface="Nunito Black" pitchFamily="2" charset="0"/>
            </a:rPr>
            <a:t>3</a:t>
          </a:r>
        </a:p>
      </xdr:txBody>
    </xdr:sp>
    <xdr:clientData/>
  </xdr:twoCellAnchor>
  <xdr:twoCellAnchor>
    <xdr:from>
      <xdr:col>2</xdr:col>
      <xdr:colOff>215367</xdr:colOff>
      <xdr:row>82</xdr:row>
      <xdr:rowOff>24610</xdr:rowOff>
    </xdr:from>
    <xdr:to>
      <xdr:col>2</xdr:col>
      <xdr:colOff>395367</xdr:colOff>
      <xdr:row>82</xdr:row>
      <xdr:rowOff>204610</xdr:rowOff>
    </xdr:to>
    <xdr:sp macro="" textlink="">
      <xdr:nvSpPr>
        <xdr:cNvPr id="30" name="Rechthoek 41">
          <a:extLst>
            <a:ext uri="{FF2B5EF4-FFF2-40B4-BE49-F238E27FC236}">
              <a16:creationId xmlns:a16="http://schemas.microsoft.com/office/drawing/2014/main" id="{EA025E5C-4200-CBD7-253D-6AADC4EFFC1A}"/>
            </a:ext>
          </a:extLst>
        </xdr:cNvPr>
        <xdr:cNvSpPr>
          <a:spLocks/>
        </xdr:cNvSpPr>
      </xdr:nvSpPr>
      <xdr:spPr>
        <a:xfrm>
          <a:off x="1717280" y="13602567"/>
          <a:ext cx="180000" cy="180000"/>
        </a:xfrm>
        <a:prstGeom prst="flowChartConnector">
          <a:avLst/>
        </a:prstGeom>
        <a:solidFill>
          <a:schemeClr val="accent1"/>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a:r>
            <a:rPr lang="nl-BE" sz="800" b="1">
              <a:latin typeface="Nunito Black" pitchFamily="2" charset="0"/>
            </a:rPr>
            <a:t>4</a:t>
          </a:r>
        </a:p>
      </xdr:txBody>
    </xdr:sp>
    <xdr:clientData/>
  </xdr:twoCellAnchor>
  <xdr:twoCellAnchor>
    <xdr:from>
      <xdr:col>2</xdr:col>
      <xdr:colOff>218542</xdr:colOff>
      <xdr:row>93</xdr:row>
      <xdr:rowOff>16742</xdr:rowOff>
    </xdr:from>
    <xdr:to>
      <xdr:col>2</xdr:col>
      <xdr:colOff>392192</xdr:colOff>
      <xdr:row>93</xdr:row>
      <xdr:rowOff>199917</xdr:rowOff>
    </xdr:to>
    <xdr:sp macro="" textlink="">
      <xdr:nvSpPr>
        <xdr:cNvPr id="31" name="Rechthoek 41">
          <a:extLst>
            <a:ext uri="{FF2B5EF4-FFF2-40B4-BE49-F238E27FC236}">
              <a16:creationId xmlns:a16="http://schemas.microsoft.com/office/drawing/2014/main" id="{00574FE5-90F5-1F21-4193-F09D20696367}"/>
            </a:ext>
          </a:extLst>
        </xdr:cNvPr>
        <xdr:cNvSpPr>
          <a:spLocks/>
        </xdr:cNvSpPr>
      </xdr:nvSpPr>
      <xdr:spPr>
        <a:xfrm>
          <a:off x="1723492" y="18057092"/>
          <a:ext cx="173650" cy="183175"/>
        </a:xfrm>
        <a:prstGeom prst="flowChartConnector">
          <a:avLst/>
        </a:prstGeom>
        <a:solidFill>
          <a:schemeClr val="accent1"/>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a:r>
            <a:rPr lang="nl-BE" sz="800" b="1">
              <a:latin typeface="Nunito Black" pitchFamily="2" charset="0"/>
            </a:rPr>
            <a:t>5</a:t>
          </a:r>
        </a:p>
      </xdr:txBody>
    </xdr:sp>
    <xdr:clientData/>
  </xdr:twoCellAnchor>
  <xdr:twoCellAnchor editAs="oneCell">
    <xdr:from>
      <xdr:col>3</xdr:col>
      <xdr:colOff>117474</xdr:colOff>
      <xdr:row>180</xdr:row>
      <xdr:rowOff>141283</xdr:rowOff>
    </xdr:from>
    <xdr:to>
      <xdr:col>7</xdr:col>
      <xdr:colOff>1164589</xdr:colOff>
      <xdr:row>191</xdr:row>
      <xdr:rowOff>145888</xdr:rowOff>
    </xdr:to>
    <xdr:pic>
      <xdr:nvPicPr>
        <xdr:cNvPr id="32" name="Picture 31">
          <a:extLst>
            <a:ext uri="{FF2B5EF4-FFF2-40B4-BE49-F238E27FC236}">
              <a16:creationId xmlns:a16="http://schemas.microsoft.com/office/drawing/2014/main" id="{058B9D71-2950-CCCE-F4D0-32BDE69D8141}"/>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xdr:blipFill>
      <xdr:spPr>
        <a:xfrm>
          <a:off x="2040867" y="28750442"/>
          <a:ext cx="2874470" cy="2243834"/>
        </a:xfrm>
        <a:prstGeom prst="rect">
          <a:avLst/>
        </a:prstGeom>
      </xdr:spPr>
    </xdr:pic>
    <xdr:clientData/>
  </xdr:twoCellAnchor>
  <xdr:twoCellAnchor>
    <xdr:from>
      <xdr:col>3</xdr:col>
      <xdr:colOff>126948</xdr:colOff>
      <xdr:row>179</xdr:row>
      <xdr:rowOff>37575</xdr:rowOff>
    </xdr:from>
    <xdr:to>
      <xdr:col>3</xdr:col>
      <xdr:colOff>302896</xdr:colOff>
      <xdr:row>180</xdr:row>
      <xdr:rowOff>1675</xdr:rowOff>
    </xdr:to>
    <xdr:sp macro="" textlink="">
      <xdr:nvSpPr>
        <xdr:cNvPr id="34" name="Rechthoek 41">
          <a:extLst>
            <a:ext uri="{FF2B5EF4-FFF2-40B4-BE49-F238E27FC236}">
              <a16:creationId xmlns:a16="http://schemas.microsoft.com/office/drawing/2014/main" id="{2705714A-FD96-7D18-458C-623E00E4959C}"/>
            </a:ext>
          </a:extLst>
        </xdr:cNvPr>
        <xdr:cNvSpPr>
          <a:spLocks/>
        </xdr:cNvSpPr>
      </xdr:nvSpPr>
      <xdr:spPr>
        <a:xfrm>
          <a:off x="2048513" y="28223292"/>
          <a:ext cx="175948" cy="179448"/>
        </a:xfrm>
        <a:prstGeom prst="flowChartConnector">
          <a:avLst/>
        </a:prstGeom>
        <a:solidFill>
          <a:schemeClr val="accent2"/>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a:r>
            <a:rPr lang="nl-BE" sz="800" b="1">
              <a:latin typeface="Nunito Black" pitchFamily="2" charset="0"/>
            </a:rPr>
            <a:t>1</a:t>
          </a:r>
        </a:p>
      </xdr:txBody>
    </xdr:sp>
    <xdr:clientData/>
  </xdr:twoCellAnchor>
  <xdr:twoCellAnchor>
    <xdr:from>
      <xdr:col>4</xdr:col>
      <xdr:colOff>306324</xdr:colOff>
      <xdr:row>183</xdr:row>
      <xdr:rowOff>94462</xdr:rowOff>
    </xdr:from>
    <xdr:to>
      <xdr:col>5</xdr:col>
      <xdr:colOff>174757</xdr:colOff>
      <xdr:row>184</xdr:row>
      <xdr:rowOff>69992</xdr:rowOff>
    </xdr:to>
    <xdr:sp macro="" textlink="">
      <xdr:nvSpPr>
        <xdr:cNvPr id="35" name="Rechthoek 41">
          <a:extLst>
            <a:ext uri="{FF2B5EF4-FFF2-40B4-BE49-F238E27FC236}">
              <a16:creationId xmlns:a16="http://schemas.microsoft.com/office/drawing/2014/main" id="{8231D130-45BE-4D51-CF79-AFE06A22089F}"/>
            </a:ext>
          </a:extLst>
        </xdr:cNvPr>
        <xdr:cNvSpPr>
          <a:spLocks/>
        </xdr:cNvSpPr>
      </xdr:nvSpPr>
      <xdr:spPr>
        <a:xfrm>
          <a:off x="2539772" y="29318476"/>
          <a:ext cx="178488" cy="180482"/>
        </a:xfrm>
        <a:prstGeom prst="flowChartConnector">
          <a:avLst/>
        </a:prstGeom>
        <a:solidFill>
          <a:schemeClr val="accent2"/>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a:r>
            <a:rPr lang="nl-BE" sz="800" b="1">
              <a:latin typeface="Nunito Black" pitchFamily="2" charset="0"/>
            </a:rPr>
            <a:t>1</a:t>
          </a:r>
        </a:p>
      </xdr:txBody>
    </xdr:sp>
    <xdr:clientData/>
  </xdr:twoCellAnchor>
  <xdr:twoCellAnchor editAs="oneCell">
    <xdr:from>
      <xdr:col>2</xdr:col>
      <xdr:colOff>161925</xdr:colOff>
      <xdr:row>222</xdr:row>
      <xdr:rowOff>38100</xdr:rowOff>
    </xdr:from>
    <xdr:to>
      <xdr:col>8</xdr:col>
      <xdr:colOff>2740376</xdr:colOff>
      <xdr:row>233</xdr:row>
      <xdr:rowOff>97271</xdr:rowOff>
    </xdr:to>
    <xdr:pic>
      <xdr:nvPicPr>
        <xdr:cNvPr id="36" name="Picture 35">
          <a:extLst>
            <a:ext uri="{FF2B5EF4-FFF2-40B4-BE49-F238E27FC236}">
              <a16:creationId xmlns:a16="http://schemas.microsoft.com/office/drawing/2014/main" id="{A20F85F7-C40D-8FF4-B7BF-4C59B028D2F9}"/>
            </a:ext>
          </a:extLst>
        </xdr:cNvPr>
        <xdr:cNvPicPr>
          <a:picLocks noChangeAspect="1"/>
        </xdr:cNvPicPr>
      </xdr:nvPicPr>
      <xdr:blipFill>
        <a:blip xmlns:r="http://schemas.openxmlformats.org/officeDocument/2006/relationships" r:embed="rId5"/>
        <a:stretch>
          <a:fillRect/>
        </a:stretch>
      </xdr:blipFill>
      <xdr:spPr>
        <a:xfrm>
          <a:off x="1666875" y="36728400"/>
          <a:ext cx="6817076" cy="2263891"/>
        </a:xfrm>
        <a:prstGeom prst="rect">
          <a:avLst/>
        </a:prstGeom>
      </xdr:spPr>
    </xdr:pic>
    <xdr:clientData/>
  </xdr:twoCellAnchor>
  <xdr:twoCellAnchor editAs="oneCell">
    <xdr:from>
      <xdr:col>2</xdr:col>
      <xdr:colOff>218538</xdr:colOff>
      <xdr:row>244</xdr:row>
      <xdr:rowOff>19915</xdr:rowOff>
    </xdr:from>
    <xdr:to>
      <xdr:col>2</xdr:col>
      <xdr:colOff>411873</xdr:colOff>
      <xdr:row>245</xdr:row>
      <xdr:rowOff>3065</xdr:rowOff>
    </xdr:to>
    <xdr:sp macro="" textlink="" fLocksText="0">
      <xdr:nvSpPr>
        <xdr:cNvPr id="37" name="Rechthoek 41">
          <a:extLst>
            <a:ext uri="{FF2B5EF4-FFF2-40B4-BE49-F238E27FC236}">
              <a16:creationId xmlns:a16="http://schemas.microsoft.com/office/drawing/2014/main" id="{9A30F7AD-88E9-D567-8020-1A39A170B93C}"/>
            </a:ext>
          </a:extLst>
        </xdr:cNvPr>
        <xdr:cNvSpPr>
          <a:spLocks/>
        </xdr:cNvSpPr>
      </xdr:nvSpPr>
      <xdr:spPr>
        <a:xfrm>
          <a:off x="1720767" y="40765144"/>
          <a:ext cx="183175" cy="183175"/>
        </a:xfrm>
        <a:prstGeom prst="flowChartConnector">
          <a:avLst/>
        </a:prstGeom>
        <a:solidFill>
          <a:schemeClr val="accent1"/>
        </a:solidFill>
        <a:ln>
          <a:noFill/>
        </a:ln>
      </xdr:spPr>
      <xdr:style>
        <a:lnRef idx="0">
          <a:scrgbClr r="0" g="0" b="0"/>
        </a:lnRef>
        <a:fillRef idx="0">
          <a:scrgbClr r="0" g="0" b="0"/>
        </a:fillRef>
        <a:effectRef idx="0">
          <a:scrgbClr r="0" g="0" b="0"/>
        </a:effectRef>
        <a:fontRef idx="minor">
          <a:schemeClr val="lt1"/>
        </a:fontRef>
      </xdr:style>
      <xdr:txBody>
        <a:bodyPr vertOverflow="clip" horzOverflow="clip" wrap="none" lIns="0" tIns="0" rIns="0" bIns="0" rtlCol="0" anchor="ctr"/>
        <a:lstStyle/>
        <a:p>
          <a:pPr algn="ctr"/>
          <a:r>
            <a:rPr lang="nl-BE" sz="800" b="1">
              <a:latin typeface="Nunito Black" pitchFamily="2" charset="0"/>
            </a:rPr>
            <a:t>1</a:t>
          </a:r>
        </a:p>
      </xdr:txBody>
    </xdr:sp>
    <xdr:clientData fLocksWithSheet="0"/>
  </xdr:twoCellAnchor>
  <xdr:twoCellAnchor editAs="oneCell">
    <xdr:from>
      <xdr:col>2</xdr:col>
      <xdr:colOff>220125</xdr:colOff>
      <xdr:row>245</xdr:row>
      <xdr:rowOff>19915</xdr:rowOff>
    </xdr:from>
    <xdr:to>
      <xdr:col>2</xdr:col>
      <xdr:colOff>410285</xdr:colOff>
      <xdr:row>246</xdr:row>
      <xdr:rowOff>2430</xdr:rowOff>
    </xdr:to>
    <xdr:sp macro="" textlink="" fLocksText="0">
      <xdr:nvSpPr>
        <xdr:cNvPr id="52" name="Rechthoek 41">
          <a:extLst>
            <a:ext uri="{FF2B5EF4-FFF2-40B4-BE49-F238E27FC236}">
              <a16:creationId xmlns:a16="http://schemas.microsoft.com/office/drawing/2014/main" id="{38042654-09C7-C415-D0D3-0F3D143047D3}"/>
            </a:ext>
          </a:extLst>
        </xdr:cNvPr>
        <xdr:cNvSpPr>
          <a:spLocks/>
        </xdr:cNvSpPr>
      </xdr:nvSpPr>
      <xdr:spPr>
        <a:xfrm>
          <a:off x="1722354" y="40982858"/>
          <a:ext cx="180000" cy="180000"/>
        </a:xfrm>
        <a:prstGeom prst="flowChartConnector">
          <a:avLst/>
        </a:prstGeom>
        <a:solidFill>
          <a:schemeClr val="accent1"/>
        </a:solidFill>
        <a:ln>
          <a:noFill/>
        </a:ln>
      </xdr:spPr>
      <xdr:style>
        <a:lnRef idx="0">
          <a:scrgbClr r="0" g="0" b="0"/>
        </a:lnRef>
        <a:fillRef idx="0">
          <a:scrgbClr r="0" g="0" b="0"/>
        </a:fillRef>
        <a:effectRef idx="0">
          <a:scrgbClr r="0" g="0" b="0"/>
        </a:effectRef>
        <a:fontRef idx="minor">
          <a:schemeClr val="lt1"/>
        </a:fontRef>
      </xdr:style>
      <xdr:txBody>
        <a:bodyPr vertOverflow="clip" horzOverflow="clip" wrap="none" lIns="0" tIns="0" rIns="0" bIns="0" rtlCol="0" anchor="ctr"/>
        <a:lstStyle/>
        <a:p>
          <a:pPr algn="ctr"/>
          <a:r>
            <a:rPr lang="nl-BE" sz="800" b="1">
              <a:latin typeface="Nunito Black" pitchFamily="2" charset="0"/>
            </a:rPr>
            <a:t>2</a:t>
          </a:r>
        </a:p>
      </xdr:txBody>
    </xdr:sp>
    <xdr:clientData fLocksWithSheet="0"/>
  </xdr:twoCellAnchor>
  <xdr:twoCellAnchor editAs="oneCell">
    <xdr:from>
      <xdr:col>2</xdr:col>
      <xdr:colOff>220125</xdr:colOff>
      <xdr:row>247</xdr:row>
      <xdr:rowOff>26266</xdr:rowOff>
    </xdr:from>
    <xdr:to>
      <xdr:col>2</xdr:col>
      <xdr:colOff>410285</xdr:colOff>
      <xdr:row>248</xdr:row>
      <xdr:rowOff>3065</xdr:rowOff>
    </xdr:to>
    <xdr:sp macro="" textlink="" fLocksText="0">
      <xdr:nvSpPr>
        <xdr:cNvPr id="57" name="Rechthoek 41">
          <a:extLst>
            <a:ext uri="{FF2B5EF4-FFF2-40B4-BE49-F238E27FC236}">
              <a16:creationId xmlns:a16="http://schemas.microsoft.com/office/drawing/2014/main" id="{0FC85545-B74F-06ED-8281-72E83B333F8D}"/>
            </a:ext>
          </a:extLst>
        </xdr:cNvPr>
        <xdr:cNvSpPr>
          <a:spLocks/>
        </xdr:cNvSpPr>
      </xdr:nvSpPr>
      <xdr:spPr>
        <a:xfrm>
          <a:off x="1722354" y="41206923"/>
          <a:ext cx="180000" cy="176825"/>
        </a:xfrm>
        <a:prstGeom prst="flowChartConnector">
          <a:avLst/>
        </a:prstGeom>
        <a:solidFill>
          <a:schemeClr val="accent1"/>
        </a:solidFill>
        <a:ln>
          <a:noFill/>
        </a:ln>
      </xdr:spPr>
      <xdr:style>
        <a:lnRef idx="0">
          <a:scrgbClr r="0" g="0" b="0"/>
        </a:lnRef>
        <a:fillRef idx="0">
          <a:scrgbClr r="0" g="0" b="0"/>
        </a:fillRef>
        <a:effectRef idx="0">
          <a:scrgbClr r="0" g="0" b="0"/>
        </a:effectRef>
        <a:fontRef idx="minor">
          <a:schemeClr val="lt1"/>
        </a:fontRef>
      </xdr:style>
      <xdr:txBody>
        <a:bodyPr vertOverflow="clip" horzOverflow="clip" wrap="none" lIns="0" tIns="0" rIns="0" bIns="0" rtlCol="0" anchor="ctr"/>
        <a:lstStyle/>
        <a:p>
          <a:pPr algn="ctr"/>
          <a:r>
            <a:rPr lang="nl-BE" sz="800" b="1">
              <a:latin typeface="Nunito Black" pitchFamily="2" charset="0"/>
            </a:rPr>
            <a:t>3</a:t>
          </a:r>
        </a:p>
      </xdr:txBody>
    </xdr:sp>
    <xdr:clientData fLocksWithSheet="0"/>
  </xdr:twoCellAnchor>
  <xdr:twoCellAnchor editAs="oneCell">
    <xdr:from>
      <xdr:col>2</xdr:col>
      <xdr:colOff>223300</xdr:colOff>
      <xdr:row>248</xdr:row>
      <xdr:rowOff>12205</xdr:rowOff>
    </xdr:from>
    <xdr:to>
      <xdr:col>2</xdr:col>
      <xdr:colOff>400760</xdr:colOff>
      <xdr:row>248</xdr:row>
      <xdr:rowOff>192205</xdr:rowOff>
    </xdr:to>
    <xdr:sp macro="" textlink="" fLocksText="0">
      <xdr:nvSpPr>
        <xdr:cNvPr id="58" name="Rechthoek 41">
          <a:extLst>
            <a:ext uri="{FF2B5EF4-FFF2-40B4-BE49-F238E27FC236}">
              <a16:creationId xmlns:a16="http://schemas.microsoft.com/office/drawing/2014/main" id="{2C2DEC78-1F0B-E3C8-8C40-2C731218E348}"/>
            </a:ext>
          </a:extLst>
        </xdr:cNvPr>
        <xdr:cNvSpPr>
          <a:spLocks/>
        </xdr:cNvSpPr>
      </xdr:nvSpPr>
      <xdr:spPr>
        <a:xfrm>
          <a:off x="1725529" y="41410576"/>
          <a:ext cx="173650" cy="180000"/>
        </a:xfrm>
        <a:prstGeom prst="flowChartConnector">
          <a:avLst/>
        </a:prstGeom>
        <a:solidFill>
          <a:schemeClr val="accent1"/>
        </a:solidFill>
        <a:ln>
          <a:noFill/>
        </a:ln>
      </xdr:spPr>
      <xdr:style>
        <a:lnRef idx="0">
          <a:scrgbClr r="0" g="0" b="0"/>
        </a:lnRef>
        <a:fillRef idx="0">
          <a:scrgbClr r="0" g="0" b="0"/>
        </a:fillRef>
        <a:effectRef idx="0">
          <a:scrgbClr r="0" g="0" b="0"/>
        </a:effectRef>
        <a:fontRef idx="minor">
          <a:schemeClr val="lt1"/>
        </a:fontRef>
      </xdr:style>
      <xdr:txBody>
        <a:bodyPr vertOverflow="clip" horzOverflow="clip" wrap="none" lIns="0" tIns="0" rIns="0" bIns="0" rtlCol="0" anchor="ctr"/>
        <a:lstStyle/>
        <a:p>
          <a:pPr algn="ctr"/>
          <a:r>
            <a:rPr lang="nl-BE" sz="800" b="1">
              <a:latin typeface="Nunito Black" pitchFamily="2" charset="0"/>
            </a:rPr>
            <a:t>4</a:t>
          </a:r>
        </a:p>
      </xdr:txBody>
    </xdr:sp>
    <xdr:clientData fLocksWithSheet="0"/>
  </xdr:twoCellAnchor>
  <xdr:twoCellAnchor editAs="oneCell">
    <xdr:from>
      <xdr:col>2</xdr:col>
      <xdr:colOff>221713</xdr:colOff>
      <xdr:row>267</xdr:row>
      <xdr:rowOff>19916</xdr:rowOff>
    </xdr:from>
    <xdr:to>
      <xdr:col>2</xdr:col>
      <xdr:colOff>411873</xdr:colOff>
      <xdr:row>268</xdr:row>
      <xdr:rowOff>2431</xdr:rowOff>
    </xdr:to>
    <xdr:sp macro="" textlink="" fLocksText="0">
      <xdr:nvSpPr>
        <xdr:cNvPr id="59" name="Rechthoek 41">
          <a:extLst>
            <a:ext uri="{FF2B5EF4-FFF2-40B4-BE49-F238E27FC236}">
              <a16:creationId xmlns:a16="http://schemas.microsoft.com/office/drawing/2014/main" id="{87017FC8-0CC5-551A-002E-1768F6E1283E}"/>
            </a:ext>
          </a:extLst>
        </xdr:cNvPr>
        <xdr:cNvSpPr>
          <a:spLocks/>
        </xdr:cNvSpPr>
      </xdr:nvSpPr>
      <xdr:spPr>
        <a:xfrm>
          <a:off x="1720865" y="44638329"/>
          <a:ext cx="180000" cy="183175"/>
        </a:xfrm>
        <a:prstGeom prst="flowChartConnector">
          <a:avLst/>
        </a:prstGeom>
        <a:solidFill>
          <a:schemeClr val="accent1"/>
        </a:solidFill>
        <a:ln>
          <a:noFill/>
        </a:ln>
      </xdr:spPr>
      <xdr:style>
        <a:lnRef idx="0">
          <a:scrgbClr r="0" g="0" b="0"/>
        </a:lnRef>
        <a:fillRef idx="0">
          <a:scrgbClr r="0" g="0" b="0"/>
        </a:fillRef>
        <a:effectRef idx="0">
          <a:scrgbClr r="0" g="0" b="0"/>
        </a:effectRef>
        <a:fontRef idx="minor">
          <a:schemeClr val="lt1"/>
        </a:fontRef>
      </xdr:style>
      <xdr:txBody>
        <a:bodyPr vertOverflow="clip" horzOverflow="clip" wrap="none" lIns="0" tIns="0" rIns="0" bIns="0" rtlCol="0" anchor="ctr"/>
        <a:lstStyle/>
        <a:p>
          <a:pPr algn="ctr"/>
          <a:r>
            <a:rPr lang="nl-BE" sz="800" b="1">
              <a:latin typeface="Nunito Black" pitchFamily="2" charset="0"/>
            </a:rPr>
            <a:t>1</a:t>
          </a:r>
        </a:p>
      </xdr:txBody>
    </xdr:sp>
    <xdr:clientData fLocksWithSheet="0"/>
  </xdr:twoCellAnchor>
  <xdr:twoCellAnchor editAs="oneCell">
    <xdr:from>
      <xdr:col>2</xdr:col>
      <xdr:colOff>216950</xdr:colOff>
      <xdr:row>268</xdr:row>
      <xdr:rowOff>19915</xdr:rowOff>
    </xdr:from>
    <xdr:to>
      <xdr:col>2</xdr:col>
      <xdr:colOff>410285</xdr:colOff>
      <xdr:row>269</xdr:row>
      <xdr:rowOff>3065</xdr:rowOff>
    </xdr:to>
    <xdr:sp macro="" textlink="" fLocksText="0">
      <xdr:nvSpPr>
        <xdr:cNvPr id="60" name="Rechthoek 41">
          <a:extLst>
            <a:ext uri="{FF2B5EF4-FFF2-40B4-BE49-F238E27FC236}">
              <a16:creationId xmlns:a16="http://schemas.microsoft.com/office/drawing/2014/main" id="{D3513AB7-7816-7DFD-77D1-F747BA13B826}"/>
            </a:ext>
          </a:extLst>
        </xdr:cNvPr>
        <xdr:cNvSpPr>
          <a:spLocks/>
        </xdr:cNvSpPr>
      </xdr:nvSpPr>
      <xdr:spPr>
        <a:xfrm>
          <a:off x="1716102" y="44853676"/>
          <a:ext cx="183175" cy="180000"/>
        </a:xfrm>
        <a:prstGeom prst="flowChartConnector">
          <a:avLst/>
        </a:prstGeom>
        <a:solidFill>
          <a:schemeClr val="accent1"/>
        </a:solidFill>
        <a:ln>
          <a:noFill/>
        </a:ln>
      </xdr:spPr>
      <xdr:style>
        <a:lnRef idx="0">
          <a:scrgbClr r="0" g="0" b="0"/>
        </a:lnRef>
        <a:fillRef idx="0">
          <a:scrgbClr r="0" g="0" b="0"/>
        </a:fillRef>
        <a:effectRef idx="0">
          <a:scrgbClr r="0" g="0" b="0"/>
        </a:effectRef>
        <a:fontRef idx="minor">
          <a:schemeClr val="lt1"/>
        </a:fontRef>
      </xdr:style>
      <xdr:txBody>
        <a:bodyPr vertOverflow="clip" horzOverflow="clip" wrap="none" lIns="0" tIns="0" rIns="0" bIns="0" rtlCol="0" anchor="ctr"/>
        <a:lstStyle/>
        <a:p>
          <a:pPr algn="ctr"/>
          <a:r>
            <a:rPr lang="nl-BE" sz="800" b="1">
              <a:latin typeface="Nunito Black" pitchFamily="2" charset="0"/>
            </a:rPr>
            <a:t>2</a:t>
          </a:r>
        </a:p>
      </xdr:txBody>
    </xdr:sp>
    <xdr:clientData fLocksWithSheet="0"/>
  </xdr:twoCellAnchor>
  <xdr:twoCellAnchor editAs="oneCell">
    <xdr:from>
      <xdr:col>2</xdr:col>
      <xdr:colOff>216950</xdr:colOff>
      <xdr:row>270</xdr:row>
      <xdr:rowOff>29441</xdr:rowOff>
    </xdr:from>
    <xdr:to>
      <xdr:col>2</xdr:col>
      <xdr:colOff>410285</xdr:colOff>
      <xdr:row>271</xdr:row>
      <xdr:rowOff>2431</xdr:rowOff>
    </xdr:to>
    <xdr:sp macro="" textlink="" fLocksText="0">
      <xdr:nvSpPr>
        <xdr:cNvPr id="61" name="Rechthoek 41">
          <a:extLst>
            <a:ext uri="{FF2B5EF4-FFF2-40B4-BE49-F238E27FC236}">
              <a16:creationId xmlns:a16="http://schemas.microsoft.com/office/drawing/2014/main" id="{F2C62F67-EEB8-30E1-7671-BC2BEAFDE730}"/>
            </a:ext>
          </a:extLst>
        </xdr:cNvPr>
        <xdr:cNvSpPr>
          <a:spLocks/>
        </xdr:cNvSpPr>
      </xdr:nvSpPr>
      <xdr:spPr>
        <a:xfrm>
          <a:off x="1716102" y="45293898"/>
          <a:ext cx="183175" cy="173650"/>
        </a:xfrm>
        <a:prstGeom prst="flowChartConnector">
          <a:avLst/>
        </a:prstGeom>
        <a:solidFill>
          <a:schemeClr val="accent1"/>
        </a:solidFill>
        <a:ln>
          <a:noFill/>
        </a:ln>
      </xdr:spPr>
      <xdr:style>
        <a:lnRef idx="0">
          <a:scrgbClr r="0" g="0" b="0"/>
        </a:lnRef>
        <a:fillRef idx="0">
          <a:scrgbClr r="0" g="0" b="0"/>
        </a:fillRef>
        <a:effectRef idx="0">
          <a:scrgbClr r="0" g="0" b="0"/>
        </a:effectRef>
        <a:fontRef idx="minor">
          <a:schemeClr val="lt1"/>
        </a:fontRef>
      </xdr:style>
      <xdr:txBody>
        <a:bodyPr vertOverflow="clip" horzOverflow="clip" wrap="none" lIns="0" tIns="0" rIns="0" bIns="0" rtlCol="0" anchor="ctr"/>
        <a:lstStyle/>
        <a:p>
          <a:pPr algn="ctr"/>
          <a:r>
            <a:rPr lang="nl-BE" sz="800" b="1">
              <a:latin typeface="Nunito Black" pitchFamily="2" charset="0"/>
            </a:rPr>
            <a:t>3</a:t>
          </a:r>
        </a:p>
      </xdr:txBody>
    </xdr:sp>
    <xdr:clientData fLocksWithSheet="0"/>
  </xdr:twoCellAnchor>
  <xdr:twoCellAnchor editAs="oneCell">
    <xdr:from>
      <xdr:col>2</xdr:col>
      <xdr:colOff>161192</xdr:colOff>
      <xdr:row>283</xdr:row>
      <xdr:rowOff>21982</xdr:rowOff>
    </xdr:from>
    <xdr:to>
      <xdr:col>8</xdr:col>
      <xdr:colOff>6079031</xdr:colOff>
      <xdr:row>296</xdr:row>
      <xdr:rowOff>153945</xdr:rowOff>
    </xdr:to>
    <xdr:pic>
      <xdr:nvPicPr>
        <xdr:cNvPr id="62" name="Picture 61">
          <a:extLst>
            <a:ext uri="{FF2B5EF4-FFF2-40B4-BE49-F238E27FC236}">
              <a16:creationId xmlns:a16="http://schemas.microsoft.com/office/drawing/2014/main" id="{DE32DC74-49C7-6FB1-AF44-48D0026FAE06}"/>
            </a:ext>
          </a:extLst>
        </xdr:cNvPr>
        <xdr:cNvPicPr>
          <a:picLocks noChangeAspect="1"/>
        </xdr:cNvPicPr>
      </xdr:nvPicPr>
      <xdr:blipFill>
        <a:blip xmlns:r="http://schemas.openxmlformats.org/officeDocument/2006/relationships" r:embed="rId6"/>
        <a:stretch>
          <a:fillRect/>
        </a:stretch>
      </xdr:blipFill>
      <xdr:spPr>
        <a:xfrm>
          <a:off x="1670538" y="48284424"/>
          <a:ext cx="10149333" cy="2703713"/>
        </a:xfrm>
        <a:prstGeom prst="rect">
          <a:avLst/>
        </a:prstGeom>
      </xdr:spPr>
    </xdr:pic>
    <xdr:clientData/>
  </xdr:twoCellAnchor>
  <xdr:twoCellAnchor>
    <xdr:from>
      <xdr:col>4</xdr:col>
      <xdr:colOff>292405</xdr:colOff>
      <xdr:row>308</xdr:row>
      <xdr:rowOff>177799</xdr:rowOff>
    </xdr:from>
    <xdr:to>
      <xdr:col>5</xdr:col>
      <xdr:colOff>166314</xdr:colOff>
      <xdr:row>309</xdr:row>
      <xdr:rowOff>148249</xdr:rowOff>
    </xdr:to>
    <xdr:sp macro="" textlink="">
      <xdr:nvSpPr>
        <xdr:cNvPr id="64" name="Rechthoek 41">
          <a:extLst>
            <a:ext uri="{FF2B5EF4-FFF2-40B4-BE49-F238E27FC236}">
              <a16:creationId xmlns:a16="http://schemas.microsoft.com/office/drawing/2014/main" id="{8D15F400-B95F-4084-B0F7-A2D4696B726F}"/>
            </a:ext>
          </a:extLst>
        </xdr:cNvPr>
        <xdr:cNvSpPr>
          <a:spLocks/>
        </xdr:cNvSpPr>
      </xdr:nvSpPr>
      <xdr:spPr>
        <a:xfrm>
          <a:off x="2528709" y="52474190"/>
          <a:ext cx="188648" cy="185798"/>
        </a:xfrm>
        <a:prstGeom prst="flowChartConnector">
          <a:avLst/>
        </a:prstGeom>
        <a:solidFill>
          <a:schemeClr val="accent2"/>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a:r>
            <a:rPr lang="nl-BE" sz="800" b="1">
              <a:latin typeface="Nunito Black" pitchFamily="2" charset="0"/>
            </a:rPr>
            <a:t>1</a:t>
          </a:r>
        </a:p>
      </xdr:txBody>
    </xdr:sp>
    <xdr:clientData/>
  </xdr:twoCellAnchor>
  <xdr:twoCellAnchor>
    <xdr:from>
      <xdr:col>4</xdr:col>
      <xdr:colOff>303862</xdr:colOff>
      <xdr:row>310</xdr:row>
      <xdr:rowOff>89865</xdr:rowOff>
    </xdr:from>
    <xdr:to>
      <xdr:col>5</xdr:col>
      <xdr:colOff>171421</xdr:colOff>
      <xdr:row>311</xdr:row>
      <xdr:rowOff>53965</xdr:rowOff>
    </xdr:to>
    <xdr:sp macro="" textlink="">
      <xdr:nvSpPr>
        <xdr:cNvPr id="65" name="Rechthoek 41">
          <a:extLst>
            <a:ext uri="{FF2B5EF4-FFF2-40B4-BE49-F238E27FC236}">
              <a16:creationId xmlns:a16="http://schemas.microsoft.com/office/drawing/2014/main" id="{C8DF10CE-5E52-C628-294B-24CEBED656BF}"/>
            </a:ext>
          </a:extLst>
        </xdr:cNvPr>
        <xdr:cNvSpPr>
          <a:spLocks/>
        </xdr:cNvSpPr>
      </xdr:nvSpPr>
      <xdr:spPr>
        <a:xfrm>
          <a:off x="2540166" y="52816952"/>
          <a:ext cx="182298" cy="179448"/>
        </a:xfrm>
        <a:prstGeom prst="flowChartConnector">
          <a:avLst/>
        </a:prstGeom>
        <a:solidFill>
          <a:schemeClr val="accent2"/>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a:r>
            <a:rPr lang="nl-BE" sz="800" b="1">
              <a:latin typeface="Nunito Black" pitchFamily="2" charset="0"/>
            </a:rPr>
            <a:t>2</a:t>
          </a:r>
        </a:p>
      </xdr:txBody>
    </xdr:sp>
    <xdr:clientData/>
  </xdr:twoCellAnchor>
  <xdr:twoCellAnchor>
    <xdr:from>
      <xdr:col>8</xdr:col>
      <xdr:colOff>1904345</xdr:colOff>
      <xdr:row>150</xdr:row>
      <xdr:rowOff>141597</xdr:rowOff>
    </xdr:from>
    <xdr:to>
      <xdr:col>8</xdr:col>
      <xdr:colOff>9024403</xdr:colOff>
      <xdr:row>158</xdr:row>
      <xdr:rowOff>57211</xdr:rowOff>
    </xdr:to>
    <xdr:grpSp>
      <xdr:nvGrpSpPr>
        <xdr:cNvPr id="3" name="Group 2">
          <a:extLst>
            <a:ext uri="{FF2B5EF4-FFF2-40B4-BE49-F238E27FC236}">
              <a16:creationId xmlns:a16="http://schemas.microsoft.com/office/drawing/2014/main" id="{5E54556B-45CA-43DD-756F-1C7DDBF27CAC}"/>
            </a:ext>
          </a:extLst>
        </xdr:cNvPr>
        <xdr:cNvGrpSpPr/>
      </xdr:nvGrpSpPr>
      <xdr:grpSpPr>
        <a:xfrm>
          <a:off x="7668651" y="27669669"/>
          <a:ext cx="7118788" cy="1643187"/>
          <a:chOff x="7591477" y="22924676"/>
          <a:chExt cx="7143038" cy="1636436"/>
        </a:xfrm>
      </xdr:grpSpPr>
      <xdr:grpSp>
        <xdr:nvGrpSpPr>
          <xdr:cNvPr id="26" name="Group 25">
            <a:extLst>
              <a:ext uri="{FF2B5EF4-FFF2-40B4-BE49-F238E27FC236}">
                <a16:creationId xmlns:a16="http://schemas.microsoft.com/office/drawing/2014/main" id="{B51EF448-656E-783B-C729-A3FA788A0CA6}"/>
              </a:ext>
            </a:extLst>
          </xdr:cNvPr>
          <xdr:cNvGrpSpPr/>
        </xdr:nvGrpSpPr>
        <xdr:grpSpPr>
          <a:xfrm>
            <a:off x="7591477" y="22924676"/>
            <a:ext cx="7143038" cy="1636436"/>
            <a:chOff x="7751279" y="22712384"/>
            <a:chExt cx="7134524" cy="1655897"/>
          </a:xfrm>
        </xdr:grpSpPr>
        <xdr:pic>
          <xdr:nvPicPr>
            <xdr:cNvPr id="17" name="Picture 16">
              <a:extLst>
                <a:ext uri="{FF2B5EF4-FFF2-40B4-BE49-F238E27FC236}">
                  <a16:creationId xmlns:a16="http://schemas.microsoft.com/office/drawing/2014/main" id="{6D0653DB-9112-D04C-02E1-50D1C00D17FA}"/>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xdr:blipFill>
          <xdr:spPr>
            <a:xfrm>
              <a:off x="7751279" y="22745678"/>
              <a:ext cx="7134524" cy="1622603"/>
            </a:xfrm>
            <a:prstGeom prst="rect">
              <a:avLst/>
            </a:prstGeom>
          </xdr:spPr>
        </xdr:pic>
        <xdr:sp macro="" textlink="">
          <xdr:nvSpPr>
            <xdr:cNvPr id="18" name="Rechthoek 41">
              <a:extLst>
                <a:ext uri="{FF2B5EF4-FFF2-40B4-BE49-F238E27FC236}">
                  <a16:creationId xmlns:a16="http://schemas.microsoft.com/office/drawing/2014/main" id="{9EC26F5A-D0F0-8C8C-4B19-3953A237E4BB}"/>
                </a:ext>
              </a:extLst>
            </xdr:cNvPr>
            <xdr:cNvSpPr>
              <a:spLocks/>
            </xdr:cNvSpPr>
          </xdr:nvSpPr>
          <xdr:spPr>
            <a:xfrm>
              <a:off x="8456211" y="22712384"/>
              <a:ext cx="182588" cy="176825"/>
            </a:xfrm>
            <a:prstGeom prst="flowChartConnector">
              <a:avLst/>
            </a:prstGeom>
            <a:solidFill>
              <a:schemeClr val="accent2"/>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a:r>
                <a:rPr lang="nl-BE" sz="800" b="1">
                  <a:latin typeface="Nunito Black" pitchFamily="2" charset="0"/>
                </a:rPr>
                <a:t>1</a:t>
              </a:r>
            </a:p>
          </xdr:txBody>
        </xdr:sp>
        <xdr:sp macro="" textlink="">
          <xdr:nvSpPr>
            <xdr:cNvPr id="20" name="Rechthoek 41">
              <a:extLst>
                <a:ext uri="{FF2B5EF4-FFF2-40B4-BE49-F238E27FC236}">
                  <a16:creationId xmlns:a16="http://schemas.microsoft.com/office/drawing/2014/main" id="{7D924F05-516F-F9A4-535C-E9AB1C5F1A7C}"/>
                </a:ext>
              </a:extLst>
            </xdr:cNvPr>
            <xdr:cNvSpPr>
              <a:spLocks/>
            </xdr:cNvSpPr>
          </xdr:nvSpPr>
          <xdr:spPr>
            <a:xfrm>
              <a:off x="9548500" y="23304351"/>
              <a:ext cx="185763" cy="183175"/>
            </a:xfrm>
            <a:prstGeom prst="flowChartConnector">
              <a:avLst/>
            </a:prstGeom>
            <a:solidFill>
              <a:schemeClr val="accent2"/>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a:r>
                <a:rPr lang="nl-BE" sz="800" b="1">
                  <a:latin typeface="Nunito Black" pitchFamily="2" charset="0"/>
                </a:rPr>
                <a:t>2</a:t>
              </a:r>
            </a:p>
          </xdr:txBody>
        </xdr:sp>
        <xdr:sp macro="" textlink="">
          <xdr:nvSpPr>
            <xdr:cNvPr id="23" name="Rechthoek 41">
              <a:extLst>
                <a:ext uri="{FF2B5EF4-FFF2-40B4-BE49-F238E27FC236}">
                  <a16:creationId xmlns:a16="http://schemas.microsoft.com/office/drawing/2014/main" id="{6C1D7D42-7D9C-470D-216E-FEAD133C1F76}"/>
                </a:ext>
              </a:extLst>
            </xdr:cNvPr>
            <xdr:cNvSpPr>
              <a:spLocks/>
            </xdr:cNvSpPr>
          </xdr:nvSpPr>
          <xdr:spPr>
            <a:xfrm>
              <a:off x="8278871" y="23925678"/>
              <a:ext cx="182588" cy="186350"/>
            </a:xfrm>
            <a:prstGeom prst="flowChartConnector">
              <a:avLst/>
            </a:prstGeom>
            <a:solidFill>
              <a:schemeClr val="accent2"/>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a:r>
                <a:rPr lang="nl-BE" sz="800" b="1">
                  <a:latin typeface="Nunito Black" pitchFamily="2" charset="0"/>
                </a:rPr>
                <a:t>3</a:t>
              </a:r>
            </a:p>
          </xdr:txBody>
        </xdr:sp>
        <xdr:sp macro="" textlink="">
          <xdr:nvSpPr>
            <xdr:cNvPr id="24" name="Rechthoek 41">
              <a:extLst>
                <a:ext uri="{FF2B5EF4-FFF2-40B4-BE49-F238E27FC236}">
                  <a16:creationId xmlns:a16="http://schemas.microsoft.com/office/drawing/2014/main" id="{DD893BFC-7D9D-5681-5DF4-F73C1DC58193}"/>
                </a:ext>
              </a:extLst>
            </xdr:cNvPr>
            <xdr:cNvSpPr>
              <a:spLocks/>
            </xdr:cNvSpPr>
          </xdr:nvSpPr>
          <xdr:spPr>
            <a:xfrm>
              <a:off x="11072829" y="22741624"/>
              <a:ext cx="188938" cy="189525"/>
            </a:xfrm>
            <a:prstGeom prst="flowChartConnector">
              <a:avLst/>
            </a:prstGeom>
            <a:solidFill>
              <a:schemeClr val="accent2"/>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a:r>
                <a:rPr lang="nl-BE" sz="800" b="1">
                  <a:latin typeface="Nunito Black" pitchFamily="2" charset="0"/>
                </a:rPr>
                <a:t>4</a:t>
              </a:r>
            </a:p>
          </xdr:txBody>
        </xdr:sp>
        <xdr:sp macro="" textlink="">
          <xdr:nvSpPr>
            <xdr:cNvPr id="25" name="Rechthoek 41">
              <a:extLst>
                <a:ext uri="{FF2B5EF4-FFF2-40B4-BE49-F238E27FC236}">
                  <a16:creationId xmlns:a16="http://schemas.microsoft.com/office/drawing/2014/main" id="{59AA2D65-DF0F-E6B8-0F14-DA35BB3A23BF}"/>
                </a:ext>
              </a:extLst>
            </xdr:cNvPr>
            <xdr:cNvSpPr>
              <a:spLocks/>
            </xdr:cNvSpPr>
          </xdr:nvSpPr>
          <xdr:spPr>
            <a:xfrm>
              <a:off x="14676752" y="23946671"/>
              <a:ext cx="188938" cy="192700"/>
            </a:xfrm>
            <a:prstGeom prst="flowChartConnector">
              <a:avLst/>
            </a:prstGeom>
            <a:solidFill>
              <a:schemeClr val="accent2"/>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a:r>
                <a:rPr lang="nl-BE" sz="800" b="1">
                  <a:latin typeface="Nunito Black" pitchFamily="2" charset="0"/>
                </a:rPr>
                <a:t>5</a:t>
              </a:r>
            </a:p>
          </xdr:txBody>
        </xdr:sp>
      </xdr:grpSp>
      <xdr:sp macro="" textlink="">
        <xdr:nvSpPr>
          <xdr:cNvPr id="2" name="Rectangle 1">
            <a:extLst>
              <a:ext uri="{FF2B5EF4-FFF2-40B4-BE49-F238E27FC236}">
                <a16:creationId xmlns:a16="http://schemas.microsoft.com/office/drawing/2014/main" id="{9B58E392-F5AF-333E-7A1F-EEE9C033210F}"/>
              </a:ext>
            </a:extLst>
          </xdr:cNvPr>
          <xdr:cNvSpPr/>
        </xdr:nvSpPr>
        <xdr:spPr>
          <a:xfrm>
            <a:off x="10060784" y="23470912"/>
            <a:ext cx="254448" cy="99846"/>
          </a:xfrm>
          <a:prstGeom prst="rect">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grpSp>
    <xdr:clientData/>
  </xdr:twoCellAnchor>
  <xdr:twoCellAnchor editAs="oneCell">
    <xdr:from>
      <xdr:col>1</xdr:col>
      <xdr:colOff>11037</xdr:colOff>
      <xdr:row>317</xdr:row>
      <xdr:rowOff>116266</xdr:rowOff>
    </xdr:from>
    <xdr:to>
      <xdr:col>8</xdr:col>
      <xdr:colOff>1552263</xdr:colOff>
      <xdr:row>322</xdr:row>
      <xdr:rowOff>105682</xdr:rowOff>
    </xdr:to>
    <xdr:pic>
      <xdr:nvPicPr>
        <xdr:cNvPr id="4" name="Afbeelding 3">
          <a:extLst>
            <a:ext uri="{FF2B5EF4-FFF2-40B4-BE49-F238E27FC236}">
              <a16:creationId xmlns:a16="http://schemas.microsoft.com/office/drawing/2014/main" id="{C02E7DF0-E0E7-4F93-B71E-87C867E1C0D9}"/>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228751" y="54544837"/>
          <a:ext cx="7065726" cy="10779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218542</xdr:colOff>
      <xdr:row>94</xdr:row>
      <xdr:rowOff>35792</xdr:rowOff>
    </xdr:from>
    <xdr:to>
      <xdr:col>2</xdr:col>
      <xdr:colOff>392192</xdr:colOff>
      <xdr:row>95</xdr:row>
      <xdr:rowOff>3067</xdr:rowOff>
    </xdr:to>
    <xdr:sp macro="" textlink="">
      <xdr:nvSpPr>
        <xdr:cNvPr id="8" name="Rechthoek 41">
          <a:extLst>
            <a:ext uri="{FF2B5EF4-FFF2-40B4-BE49-F238E27FC236}">
              <a16:creationId xmlns:a16="http://schemas.microsoft.com/office/drawing/2014/main" id="{D8C4F8BC-B353-9AF2-D171-B1A411E406DA}"/>
            </a:ext>
          </a:extLst>
        </xdr:cNvPr>
        <xdr:cNvSpPr>
          <a:spLocks/>
        </xdr:cNvSpPr>
      </xdr:nvSpPr>
      <xdr:spPr>
        <a:xfrm>
          <a:off x="1723492" y="18295217"/>
          <a:ext cx="173650" cy="186350"/>
        </a:xfrm>
        <a:prstGeom prst="flowChartConnector">
          <a:avLst/>
        </a:prstGeom>
        <a:solidFill>
          <a:schemeClr val="accent1"/>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a:r>
            <a:rPr lang="nl-BE" sz="800" b="1">
              <a:latin typeface="Nunito Black" pitchFamily="2" charset="0"/>
            </a:rPr>
            <a:t>6</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12</xdr:col>
      <xdr:colOff>296618</xdr:colOff>
      <xdr:row>4</xdr:row>
      <xdr:rowOff>49923</xdr:rowOff>
    </xdr:from>
    <xdr:to>
      <xdr:col>12</xdr:col>
      <xdr:colOff>786519</xdr:colOff>
      <xdr:row>5</xdr:row>
      <xdr:rowOff>252805</xdr:rowOff>
    </xdr:to>
    <xdr:pic>
      <xdr:nvPicPr>
        <xdr:cNvPr id="3" name="Graphic 2" descr="Teacher with solid fill">
          <a:extLst>
            <a:ext uri="{FF2B5EF4-FFF2-40B4-BE49-F238E27FC236}">
              <a16:creationId xmlns:a16="http://schemas.microsoft.com/office/drawing/2014/main" id="{DE2A8A2C-F599-A639-C7F2-6C99BE566BF7}"/>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rcRect t="12731" b="11182"/>
        <a:stretch/>
      </xdr:blipFill>
      <xdr:spPr>
        <a:xfrm>
          <a:off x="8936353" y="49923"/>
          <a:ext cx="480376" cy="367572"/>
        </a:xfrm>
        <a:prstGeom prst="rect">
          <a:avLst/>
        </a:prstGeom>
      </xdr:spPr>
    </xdr:pic>
    <xdr:clientData/>
  </xdr:twoCellAnchor>
  <xdr:twoCellAnchor editAs="oneCell">
    <xdr:from>
      <xdr:col>0</xdr:col>
      <xdr:colOff>244475</xdr:colOff>
      <xdr:row>99</xdr:row>
      <xdr:rowOff>149225</xdr:rowOff>
    </xdr:from>
    <xdr:to>
      <xdr:col>9</xdr:col>
      <xdr:colOff>176905</xdr:colOff>
      <xdr:row>105</xdr:row>
      <xdr:rowOff>135966</xdr:rowOff>
    </xdr:to>
    <xdr:pic>
      <xdr:nvPicPr>
        <xdr:cNvPr id="2" name="Afbeelding 1">
          <a:extLst>
            <a:ext uri="{FF2B5EF4-FFF2-40B4-BE49-F238E27FC236}">
              <a16:creationId xmlns:a16="http://schemas.microsoft.com/office/drawing/2014/main" id="{79238648-6538-440C-88D7-0986D14A6558}"/>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44475" y="12169775"/>
          <a:ext cx="6957435" cy="1079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12</xdr:col>
      <xdr:colOff>211069</xdr:colOff>
      <xdr:row>4</xdr:row>
      <xdr:rowOff>28713</xdr:rowOff>
    </xdr:from>
    <xdr:to>
      <xdr:col>12</xdr:col>
      <xdr:colOff>824352</xdr:colOff>
      <xdr:row>5</xdr:row>
      <xdr:rowOff>266873</xdr:rowOff>
    </xdr:to>
    <xdr:pic>
      <xdr:nvPicPr>
        <xdr:cNvPr id="3" name="Graphic 2" descr="Graduation cap with solid fill">
          <a:extLst>
            <a:ext uri="{FF2B5EF4-FFF2-40B4-BE49-F238E27FC236}">
              <a16:creationId xmlns:a16="http://schemas.microsoft.com/office/drawing/2014/main" id="{DCFB3B4D-1425-4AB2-9AF9-207385B7CB67}"/>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rcRect t="16270" b="14351"/>
        <a:stretch/>
      </xdr:blipFill>
      <xdr:spPr>
        <a:xfrm>
          <a:off x="8793094" y="28713"/>
          <a:ext cx="597408" cy="419135"/>
        </a:xfrm>
        <a:prstGeom prst="rect">
          <a:avLst/>
        </a:prstGeom>
      </xdr:spPr>
    </xdr:pic>
    <xdr:clientData/>
  </xdr:twoCellAnchor>
  <xdr:twoCellAnchor editAs="oneCell">
    <xdr:from>
      <xdr:col>1</xdr:col>
      <xdr:colOff>9525</xdr:colOff>
      <xdr:row>101</xdr:row>
      <xdr:rowOff>149225</xdr:rowOff>
    </xdr:from>
    <xdr:to>
      <xdr:col>9</xdr:col>
      <xdr:colOff>188335</xdr:colOff>
      <xdr:row>107</xdr:row>
      <xdr:rowOff>152475</xdr:rowOff>
    </xdr:to>
    <xdr:pic>
      <xdr:nvPicPr>
        <xdr:cNvPr id="5" name="Afbeelding 4">
          <a:extLst>
            <a:ext uri="{FF2B5EF4-FFF2-40B4-BE49-F238E27FC236}">
              <a16:creationId xmlns:a16="http://schemas.microsoft.com/office/drawing/2014/main" id="{DEC1BEAB-E81D-4BFA-ABB8-BB3294996CB3}"/>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57175" y="12160250"/>
          <a:ext cx="6951085" cy="1089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8</xdr:col>
      <xdr:colOff>5695763</xdr:colOff>
      <xdr:row>99</xdr:row>
      <xdr:rowOff>39594</xdr:rowOff>
    </xdr:from>
    <xdr:to>
      <xdr:col>8</xdr:col>
      <xdr:colOff>9163610</xdr:colOff>
      <xdr:row>107</xdr:row>
      <xdr:rowOff>125756</xdr:rowOff>
    </xdr:to>
    <xdr:pic>
      <xdr:nvPicPr>
        <xdr:cNvPr id="32" name="Afbeelding 9">
          <a:extLst>
            <a:ext uri="{FF2B5EF4-FFF2-40B4-BE49-F238E27FC236}">
              <a16:creationId xmlns:a16="http://schemas.microsoft.com/office/drawing/2014/main" id="{E2665FE3-4B48-915B-1396-1992DEE1451F}"/>
            </a:ext>
          </a:extLst>
        </xdr:cNvPr>
        <xdr:cNvPicPr>
          <a:picLocks noChangeAspect="1"/>
        </xdr:cNvPicPr>
      </xdr:nvPicPr>
      <xdr:blipFill rotWithShape="1">
        <a:blip xmlns:r="http://schemas.openxmlformats.org/officeDocument/2006/relationships" r:embed="rId1"/>
        <a:srcRect r="1841"/>
        <a:stretch/>
      </xdr:blipFill>
      <xdr:spPr>
        <a:xfrm>
          <a:off x="11108204" y="16220888"/>
          <a:ext cx="3467847" cy="2802842"/>
        </a:xfrm>
        <a:prstGeom prst="rect">
          <a:avLst/>
        </a:prstGeom>
      </xdr:spPr>
    </xdr:pic>
    <xdr:clientData/>
  </xdr:twoCellAnchor>
  <xdr:twoCellAnchor>
    <xdr:from>
      <xdr:col>2</xdr:col>
      <xdr:colOff>219528</xdr:colOff>
      <xdr:row>63</xdr:row>
      <xdr:rowOff>24493</xdr:rowOff>
    </xdr:from>
    <xdr:to>
      <xdr:col>2</xdr:col>
      <xdr:colOff>396353</xdr:colOff>
      <xdr:row>63</xdr:row>
      <xdr:rowOff>204493</xdr:rowOff>
    </xdr:to>
    <xdr:sp macro="" textlink="">
      <xdr:nvSpPr>
        <xdr:cNvPr id="4" name="Rechthoek 41">
          <a:extLst>
            <a:ext uri="{FF2B5EF4-FFF2-40B4-BE49-F238E27FC236}">
              <a16:creationId xmlns:a16="http://schemas.microsoft.com/office/drawing/2014/main" id="{60E54DF7-6D51-40FA-B025-782B480C537A}"/>
            </a:ext>
          </a:extLst>
        </xdr:cNvPr>
        <xdr:cNvSpPr>
          <a:spLocks/>
        </xdr:cNvSpPr>
      </xdr:nvSpPr>
      <xdr:spPr>
        <a:xfrm>
          <a:off x="1591128" y="9157607"/>
          <a:ext cx="176825" cy="180000"/>
        </a:xfrm>
        <a:prstGeom prst="flowChartConnector">
          <a:avLst/>
        </a:prstGeom>
        <a:solidFill>
          <a:schemeClr val="accent1"/>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a:r>
            <a:rPr lang="nl-BE" sz="800" b="1">
              <a:latin typeface="Nunito Black" pitchFamily="2" charset="0"/>
            </a:rPr>
            <a:t>1</a:t>
          </a:r>
        </a:p>
      </xdr:txBody>
    </xdr:sp>
    <xdr:clientData/>
  </xdr:twoCellAnchor>
  <xdr:twoCellAnchor>
    <xdr:from>
      <xdr:col>2</xdr:col>
      <xdr:colOff>216353</xdr:colOff>
      <xdr:row>64</xdr:row>
      <xdr:rowOff>22224</xdr:rowOff>
    </xdr:from>
    <xdr:to>
      <xdr:col>2</xdr:col>
      <xdr:colOff>393178</xdr:colOff>
      <xdr:row>64</xdr:row>
      <xdr:rowOff>195874</xdr:rowOff>
    </xdr:to>
    <xdr:sp macro="" textlink="">
      <xdr:nvSpPr>
        <xdr:cNvPr id="5" name="Rechthoek 41">
          <a:extLst>
            <a:ext uri="{FF2B5EF4-FFF2-40B4-BE49-F238E27FC236}">
              <a16:creationId xmlns:a16="http://schemas.microsoft.com/office/drawing/2014/main" id="{8D4A7BE0-1157-A98B-2807-8DC013B8CF29}"/>
            </a:ext>
          </a:extLst>
        </xdr:cNvPr>
        <xdr:cNvSpPr>
          <a:spLocks/>
        </xdr:cNvSpPr>
      </xdr:nvSpPr>
      <xdr:spPr>
        <a:xfrm>
          <a:off x="1587953" y="9373053"/>
          <a:ext cx="176825" cy="173650"/>
        </a:xfrm>
        <a:prstGeom prst="flowChartConnector">
          <a:avLst/>
        </a:prstGeom>
        <a:solidFill>
          <a:schemeClr val="accent1"/>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a:r>
            <a:rPr lang="nl-BE" sz="800" b="1">
              <a:latin typeface="Nunito Black" pitchFamily="2" charset="0"/>
            </a:rPr>
            <a:t>2</a:t>
          </a:r>
        </a:p>
      </xdr:txBody>
    </xdr:sp>
    <xdr:clientData/>
  </xdr:twoCellAnchor>
  <xdr:twoCellAnchor>
    <xdr:from>
      <xdr:col>2</xdr:col>
      <xdr:colOff>216353</xdr:colOff>
      <xdr:row>82</xdr:row>
      <xdr:rowOff>18143</xdr:rowOff>
    </xdr:from>
    <xdr:to>
      <xdr:col>2</xdr:col>
      <xdr:colOff>393178</xdr:colOff>
      <xdr:row>82</xdr:row>
      <xdr:rowOff>191793</xdr:rowOff>
    </xdr:to>
    <xdr:sp macro="" textlink="">
      <xdr:nvSpPr>
        <xdr:cNvPr id="7" name="Rechthoek 41">
          <a:extLst>
            <a:ext uri="{FF2B5EF4-FFF2-40B4-BE49-F238E27FC236}">
              <a16:creationId xmlns:a16="http://schemas.microsoft.com/office/drawing/2014/main" id="{39F45925-B569-8F1F-D6C0-315A2612DA37}"/>
            </a:ext>
          </a:extLst>
        </xdr:cNvPr>
        <xdr:cNvSpPr>
          <a:spLocks/>
        </xdr:cNvSpPr>
      </xdr:nvSpPr>
      <xdr:spPr>
        <a:xfrm>
          <a:off x="1587953" y="12705443"/>
          <a:ext cx="176825" cy="173650"/>
        </a:xfrm>
        <a:prstGeom prst="flowChartConnector">
          <a:avLst/>
        </a:prstGeom>
        <a:solidFill>
          <a:schemeClr val="accent1"/>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a:r>
            <a:rPr lang="nl-BE" sz="800" b="1">
              <a:latin typeface="Nunito Black" pitchFamily="2" charset="0"/>
            </a:rPr>
            <a:t>?</a:t>
          </a:r>
        </a:p>
      </xdr:txBody>
    </xdr:sp>
    <xdr:clientData/>
  </xdr:twoCellAnchor>
  <xdr:twoCellAnchor>
    <xdr:from>
      <xdr:col>2</xdr:col>
      <xdr:colOff>219528</xdr:colOff>
      <xdr:row>83</xdr:row>
      <xdr:rowOff>12699</xdr:rowOff>
    </xdr:from>
    <xdr:to>
      <xdr:col>2</xdr:col>
      <xdr:colOff>390003</xdr:colOff>
      <xdr:row>83</xdr:row>
      <xdr:rowOff>189524</xdr:rowOff>
    </xdr:to>
    <xdr:sp macro="" textlink="">
      <xdr:nvSpPr>
        <xdr:cNvPr id="8" name="Rechthoek 41">
          <a:extLst>
            <a:ext uri="{FF2B5EF4-FFF2-40B4-BE49-F238E27FC236}">
              <a16:creationId xmlns:a16="http://schemas.microsoft.com/office/drawing/2014/main" id="{E05F5B3B-2829-6258-A87C-491EFC76DA45}"/>
            </a:ext>
          </a:extLst>
        </xdr:cNvPr>
        <xdr:cNvSpPr>
          <a:spLocks/>
        </xdr:cNvSpPr>
      </xdr:nvSpPr>
      <xdr:spPr>
        <a:xfrm>
          <a:off x="1591128" y="12919074"/>
          <a:ext cx="170475" cy="176825"/>
        </a:xfrm>
        <a:prstGeom prst="flowChartConnector">
          <a:avLst/>
        </a:prstGeom>
        <a:solidFill>
          <a:schemeClr val="accent1"/>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a:r>
            <a:rPr lang="nl-BE" sz="800" b="1">
              <a:latin typeface="Nunito Black" pitchFamily="2" charset="0"/>
            </a:rPr>
            <a:t>?</a:t>
          </a:r>
        </a:p>
      </xdr:txBody>
    </xdr:sp>
    <xdr:clientData/>
  </xdr:twoCellAnchor>
  <xdr:twoCellAnchor>
    <xdr:from>
      <xdr:col>2</xdr:col>
      <xdr:colOff>219528</xdr:colOff>
      <xdr:row>84</xdr:row>
      <xdr:rowOff>23585</xdr:rowOff>
    </xdr:from>
    <xdr:to>
      <xdr:col>2</xdr:col>
      <xdr:colOff>390003</xdr:colOff>
      <xdr:row>84</xdr:row>
      <xdr:rowOff>197235</xdr:rowOff>
    </xdr:to>
    <xdr:sp macro="" textlink="">
      <xdr:nvSpPr>
        <xdr:cNvPr id="9" name="Rechthoek 41">
          <a:extLst>
            <a:ext uri="{FF2B5EF4-FFF2-40B4-BE49-F238E27FC236}">
              <a16:creationId xmlns:a16="http://schemas.microsoft.com/office/drawing/2014/main" id="{EA3F3883-0C1F-E7CB-B32D-D9D84C6C1138}"/>
            </a:ext>
          </a:extLst>
        </xdr:cNvPr>
        <xdr:cNvSpPr>
          <a:spLocks/>
        </xdr:cNvSpPr>
      </xdr:nvSpPr>
      <xdr:spPr>
        <a:xfrm>
          <a:off x="1591128" y="13108214"/>
          <a:ext cx="170475" cy="173650"/>
        </a:xfrm>
        <a:prstGeom prst="flowChartConnector">
          <a:avLst/>
        </a:prstGeom>
        <a:solidFill>
          <a:schemeClr val="accent1"/>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a:r>
            <a:rPr lang="nl-BE" sz="800" b="1">
              <a:latin typeface="Nunito Black" pitchFamily="2" charset="0"/>
            </a:rPr>
            <a:t>?</a:t>
          </a:r>
        </a:p>
      </xdr:txBody>
    </xdr:sp>
    <xdr:clientData/>
  </xdr:twoCellAnchor>
  <xdr:twoCellAnchor>
    <xdr:from>
      <xdr:col>2</xdr:col>
      <xdr:colOff>216351</xdr:colOff>
      <xdr:row>85</xdr:row>
      <xdr:rowOff>8614</xdr:rowOff>
    </xdr:from>
    <xdr:to>
      <xdr:col>2</xdr:col>
      <xdr:colOff>396351</xdr:colOff>
      <xdr:row>85</xdr:row>
      <xdr:rowOff>191789</xdr:rowOff>
    </xdr:to>
    <xdr:sp macro="" textlink="">
      <xdr:nvSpPr>
        <xdr:cNvPr id="10" name="Rechthoek 41">
          <a:extLst>
            <a:ext uri="{FF2B5EF4-FFF2-40B4-BE49-F238E27FC236}">
              <a16:creationId xmlns:a16="http://schemas.microsoft.com/office/drawing/2014/main" id="{14B3023A-472F-1761-5870-DC525D17FC90}"/>
            </a:ext>
          </a:extLst>
        </xdr:cNvPr>
        <xdr:cNvSpPr>
          <a:spLocks/>
        </xdr:cNvSpPr>
      </xdr:nvSpPr>
      <xdr:spPr>
        <a:xfrm>
          <a:off x="1582696" y="13225373"/>
          <a:ext cx="180000" cy="183175"/>
        </a:xfrm>
        <a:prstGeom prst="flowChartConnector">
          <a:avLst/>
        </a:prstGeom>
        <a:solidFill>
          <a:schemeClr val="accent1"/>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a:r>
            <a:rPr lang="nl-BE" sz="800" b="1">
              <a:latin typeface="Nunito Black" pitchFamily="2" charset="0"/>
            </a:rPr>
            <a:t>?</a:t>
          </a:r>
        </a:p>
      </xdr:txBody>
    </xdr:sp>
    <xdr:clientData/>
  </xdr:twoCellAnchor>
  <xdr:twoCellAnchor>
    <xdr:from>
      <xdr:col>2</xdr:col>
      <xdr:colOff>219526</xdr:colOff>
      <xdr:row>88</xdr:row>
      <xdr:rowOff>11788</xdr:rowOff>
    </xdr:from>
    <xdr:to>
      <xdr:col>2</xdr:col>
      <xdr:colOff>393176</xdr:colOff>
      <xdr:row>88</xdr:row>
      <xdr:rowOff>191788</xdr:rowOff>
    </xdr:to>
    <xdr:sp macro="" textlink="">
      <xdr:nvSpPr>
        <xdr:cNvPr id="11" name="Rechthoek 41">
          <a:extLst>
            <a:ext uri="{FF2B5EF4-FFF2-40B4-BE49-F238E27FC236}">
              <a16:creationId xmlns:a16="http://schemas.microsoft.com/office/drawing/2014/main" id="{0D2A65FA-6E11-D9F2-D063-4BD2D196D11B}"/>
            </a:ext>
          </a:extLst>
        </xdr:cNvPr>
        <xdr:cNvSpPr>
          <a:spLocks/>
        </xdr:cNvSpPr>
      </xdr:nvSpPr>
      <xdr:spPr>
        <a:xfrm>
          <a:off x="1591992" y="13844686"/>
          <a:ext cx="173650" cy="180000"/>
        </a:xfrm>
        <a:prstGeom prst="flowChartConnector">
          <a:avLst/>
        </a:prstGeom>
        <a:solidFill>
          <a:schemeClr val="accent1"/>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a:r>
            <a:rPr lang="nl-BE" sz="800" b="1">
              <a:latin typeface="Nunito Black" pitchFamily="2" charset="0"/>
            </a:rPr>
            <a:t>1</a:t>
          </a:r>
        </a:p>
      </xdr:txBody>
    </xdr:sp>
    <xdr:clientData/>
  </xdr:twoCellAnchor>
  <xdr:twoCellAnchor>
    <xdr:from>
      <xdr:col>2</xdr:col>
      <xdr:colOff>216351</xdr:colOff>
      <xdr:row>89</xdr:row>
      <xdr:rowOff>8613</xdr:rowOff>
    </xdr:from>
    <xdr:to>
      <xdr:col>2</xdr:col>
      <xdr:colOff>390001</xdr:colOff>
      <xdr:row>89</xdr:row>
      <xdr:rowOff>191788</xdr:rowOff>
    </xdr:to>
    <xdr:sp macro="" textlink="">
      <xdr:nvSpPr>
        <xdr:cNvPr id="12" name="Rechthoek 41">
          <a:extLst>
            <a:ext uri="{FF2B5EF4-FFF2-40B4-BE49-F238E27FC236}">
              <a16:creationId xmlns:a16="http://schemas.microsoft.com/office/drawing/2014/main" id="{8FEFEDBD-D512-668B-C9E7-75F8653F1DCC}"/>
            </a:ext>
          </a:extLst>
        </xdr:cNvPr>
        <xdr:cNvSpPr>
          <a:spLocks/>
        </xdr:cNvSpPr>
      </xdr:nvSpPr>
      <xdr:spPr>
        <a:xfrm>
          <a:off x="1588817" y="14062318"/>
          <a:ext cx="173650" cy="183175"/>
        </a:xfrm>
        <a:prstGeom prst="flowChartConnector">
          <a:avLst/>
        </a:prstGeom>
        <a:solidFill>
          <a:schemeClr val="accent1"/>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a:r>
            <a:rPr lang="nl-BE" sz="800" b="1">
              <a:latin typeface="Nunito Black" pitchFamily="2" charset="0"/>
            </a:rPr>
            <a:t>2</a:t>
          </a:r>
        </a:p>
      </xdr:txBody>
    </xdr:sp>
    <xdr:clientData/>
  </xdr:twoCellAnchor>
  <xdr:twoCellAnchor editAs="oneCell">
    <xdr:from>
      <xdr:col>0</xdr:col>
      <xdr:colOff>212912</xdr:colOff>
      <xdr:row>109</xdr:row>
      <xdr:rowOff>145676</xdr:rowOff>
    </xdr:from>
    <xdr:to>
      <xdr:col>8</xdr:col>
      <xdr:colOff>1754731</xdr:colOff>
      <xdr:row>114</xdr:row>
      <xdr:rowOff>104663</xdr:rowOff>
    </xdr:to>
    <xdr:pic>
      <xdr:nvPicPr>
        <xdr:cNvPr id="6" name="Afbeelding 5">
          <a:extLst>
            <a:ext uri="{FF2B5EF4-FFF2-40B4-BE49-F238E27FC236}">
              <a16:creationId xmlns:a16="http://schemas.microsoft.com/office/drawing/2014/main" id="{983D97BA-6DA6-4E65-9423-32A2D87923C5}"/>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12912" y="19386176"/>
          <a:ext cx="6954260" cy="1089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244475</xdr:colOff>
      <xdr:row>16</xdr:row>
      <xdr:rowOff>28575</xdr:rowOff>
    </xdr:from>
    <xdr:to>
      <xdr:col>2</xdr:col>
      <xdr:colOff>418125</xdr:colOff>
      <xdr:row>16</xdr:row>
      <xdr:rowOff>211750</xdr:rowOff>
    </xdr:to>
    <xdr:sp macro="" textlink="">
      <xdr:nvSpPr>
        <xdr:cNvPr id="2" name="Rechthoek 41">
          <a:extLst>
            <a:ext uri="{FF2B5EF4-FFF2-40B4-BE49-F238E27FC236}">
              <a16:creationId xmlns:a16="http://schemas.microsoft.com/office/drawing/2014/main" id="{53E4B05B-BFC7-4B52-A12B-E9D9936FC2FD}"/>
            </a:ext>
          </a:extLst>
        </xdr:cNvPr>
        <xdr:cNvSpPr>
          <a:spLocks/>
        </xdr:cNvSpPr>
      </xdr:nvSpPr>
      <xdr:spPr>
        <a:xfrm>
          <a:off x="1616075" y="2905125"/>
          <a:ext cx="173650" cy="183175"/>
        </a:xfrm>
        <a:prstGeom prst="flowChartConnector">
          <a:avLst/>
        </a:prstGeom>
        <a:solidFill>
          <a:schemeClr val="accent1"/>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a:r>
            <a:rPr lang="nl-BE" sz="800" b="1">
              <a:latin typeface="Nunito Black" pitchFamily="2" charset="0"/>
            </a:rPr>
            <a:t>1</a:t>
          </a:r>
        </a:p>
      </xdr:txBody>
    </xdr:sp>
    <xdr:clientData/>
  </xdr:twoCellAnchor>
  <xdr:twoCellAnchor>
    <xdr:from>
      <xdr:col>2</xdr:col>
      <xdr:colOff>244475</xdr:colOff>
      <xdr:row>19</xdr:row>
      <xdr:rowOff>15875</xdr:rowOff>
    </xdr:from>
    <xdr:to>
      <xdr:col>2</xdr:col>
      <xdr:colOff>418125</xdr:colOff>
      <xdr:row>19</xdr:row>
      <xdr:rowOff>202225</xdr:rowOff>
    </xdr:to>
    <xdr:sp macro="" textlink="">
      <xdr:nvSpPr>
        <xdr:cNvPr id="3" name="Rechthoek 41">
          <a:extLst>
            <a:ext uri="{FF2B5EF4-FFF2-40B4-BE49-F238E27FC236}">
              <a16:creationId xmlns:a16="http://schemas.microsoft.com/office/drawing/2014/main" id="{C9D0896D-FDB3-4EE8-B844-3C238298C267}"/>
            </a:ext>
          </a:extLst>
        </xdr:cNvPr>
        <xdr:cNvSpPr>
          <a:spLocks/>
        </xdr:cNvSpPr>
      </xdr:nvSpPr>
      <xdr:spPr>
        <a:xfrm>
          <a:off x="1616075" y="3540125"/>
          <a:ext cx="173650" cy="186350"/>
        </a:xfrm>
        <a:prstGeom prst="flowChartConnector">
          <a:avLst/>
        </a:prstGeom>
        <a:solidFill>
          <a:schemeClr val="accent1"/>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a:r>
            <a:rPr lang="nl-BE" sz="800" b="1">
              <a:latin typeface="Nunito Black" pitchFamily="2" charset="0"/>
            </a:rPr>
            <a:t>2</a:t>
          </a:r>
        </a:p>
      </xdr:txBody>
    </xdr:sp>
    <xdr:clientData/>
  </xdr:twoCellAnchor>
  <xdr:twoCellAnchor>
    <xdr:from>
      <xdr:col>2</xdr:col>
      <xdr:colOff>244475</xdr:colOff>
      <xdr:row>25</xdr:row>
      <xdr:rowOff>25400</xdr:rowOff>
    </xdr:from>
    <xdr:to>
      <xdr:col>2</xdr:col>
      <xdr:colOff>418125</xdr:colOff>
      <xdr:row>25</xdr:row>
      <xdr:rowOff>211750</xdr:rowOff>
    </xdr:to>
    <xdr:sp macro="" textlink="">
      <xdr:nvSpPr>
        <xdr:cNvPr id="13" name="Rechthoek 41">
          <a:extLst>
            <a:ext uri="{FF2B5EF4-FFF2-40B4-BE49-F238E27FC236}">
              <a16:creationId xmlns:a16="http://schemas.microsoft.com/office/drawing/2014/main" id="{D86118CB-5796-4F09-B346-DF343B675C9F}"/>
            </a:ext>
          </a:extLst>
        </xdr:cNvPr>
        <xdr:cNvSpPr>
          <a:spLocks/>
        </xdr:cNvSpPr>
      </xdr:nvSpPr>
      <xdr:spPr>
        <a:xfrm>
          <a:off x="1616075" y="4845050"/>
          <a:ext cx="173650" cy="186350"/>
        </a:xfrm>
        <a:prstGeom prst="flowChartConnector">
          <a:avLst/>
        </a:prstGeom>
        <a:solidFill>
          <a:schemeClr val="accent1"/>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a:r>
            <a:rPr lang="nl-BE" sz="800" b="1">
              <a:latin typeface="Nunito Black" pitchFamily="2" charset="0"/>
            </a:rPr>
            <a:t>3</a:t>
          </a: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9</xdr:row>
      <xdr:rowOff>171450</xdr:rowOff>
    </xdr:from>
    <xdr:to>
      <xdr:col>8</xdr:col>
      <xdr:colOff>1178095</xdr:colOff>
      <xdr:row>15</xdr:row>
      <xdr:rowOff>175335</xdr:rowOff>
    </xdr:to>
    <xdr:pic>
      <xdr:nvPicPr>
        <xdr:cNvPr id="2" name="Afbeelding 1">
          <a:extLst>
            <a:ext uri="{FF2B5EF4-FFF2-40B4-BE49-F238E27FC236}">
              <a16:creationId xmlns:a16="http://schemas.microsoft.com/office/drawing/2014/main" id="{3E868078-025B-4209-92F2-4404BFAABCA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9075" y="4324350"/>
          <a:ext cx="6969295" cy="1073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39</xdr:row>
      <xdr:rowOff>0</xdr:rowOff>
    </xdr:from>
    <xdr:to>
      <xdr:col>4</xdr:col>
      <xdr:colOff>595165</xdr:colOff>
      <xdr:row>44</xdr:row>
      <xdr:rowOff>177875</xdr:rowOff>
    </xdr:to>
    <xdr:pic>
      <xdr:nvPicPr>
        <xdr:cNvPr id="4" name="Afbeelding 3">
          <a:extLst>
            <a:ext uri="{FF2B5EF4-FFF2-40B4-BE49-F238E27FC236}">
              <a16:creationId xmlns:a16="http://schemas.microsoft.com/office/drawing/2014/main" id="{23F6E40C-0BAF-32B8-1B4B-2B451D87DCF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9075" y="8963025"/>
          <a:ext cx="6972470" cy="1076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11206</xdr:colOff>
      <xdr:row>22</xdr:row>
      <xdr:rowOff>3363</xdr:rowOff>
    </xdr:from>
    <xdr:to>
      <xdr:col>3</xdr:col>
      <xdr:colOff>588665</xdr:colOff>
      <xdr:row>27</xdr:row>
      <xdr:rowOff>160506</xdr:rowOff>
    </xdr:to>
    <xdr:pic>
      <xdr:nvPicPr>
        <xdr:cNvPr id="2" name="Afbeelding 1">
          <a:extLst>
            <a:ext uri="{FF2B5EF4-FFF2-40B4-BE49-F238E27FC236}">
              <a16:creationId xmlns:a16="http://schemas.microsoft.com/office/drawing/2014/main" id="{7A55C62B-7C0C-4921-AF3E-0E9922338C9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1381" y="6740713"/>
          <a:ext cx="6971909" cy="10588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Kantoorthema">
  <a:themeElements>
    <a:clrScheme name="Aangepast 6">
      <a:dk1>
        <a:srgbClr val="000000"/>
      </a:dk1>
      <a:lt1>
        <a:srgbClr val="FFFFFF"/>
      </a:lt1>
      <a:dk2>
        <a:srgbClr val="222A35"/>
      </a:dk2>
      <a:lt2>
        <a:srgbClr val="BFBFBF"/>
      </a:lt2>
      <a:accent1>
        <a:srgbClr val="699B99"/>
      </a:accent1>
      <a:accent2>
        <a:srgbClr val="F6B13F"/>
      </a:accent2>
      <a:accent3>
        <a:srgbClr val="ED7D31"/>
      </a:accent3>
      <a:accent4>
        <a:srgbClr val="C00000"/>
      </a:accent4>
      <a:accent5>
        <a:srgbClr val="002060"/>
      </a:accent5>
      <a:accent6>
        <a:srgbClr val="466A68"/>
      </a:accent6>
      <a:hlink>
        <a:srgbClr val="334E4C"/>
      </a:hlink>
      <a:folHlink>
        <a:srgbClr val="A5C3C1"/>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Custom 32">
    <a:dk1>
      <a:srgbClr val="000000"/>
    </a:dk1>
    <a:lt1>
      <a:srgbClr val="FFFFFF"/>
    </a:lt1>
    <a:dk2>
      <a:srgbClr val="616869"/>
    </a:dk2>
    <a:lt2>
      <a:srgbClr val="FFFFFF"/>
    </a:lt2>
    <a:accent1>
      <a:srgbClr val="B0182B"/>
    </a:accent1>
    <a:accent2>
      <a:srgbClr val="058EC2"/>
    </a:accent2>
    <a:accent3>
      <a:srgbClr val="57A058"/>
    </a:accent3>
    <a:accent4>
      <a:srgbClr val="E7744E"/>
    </a:accent4>
    <a:accent5>
      <a:srgbClr val="FFCD00"/>
    </a:accent5>
    <a:accent6>
      <a:srgbClr val="CB4D5E"/>
    </a:accent6>
    <a:hlink>
      <a:srgbClr val="C00000"/>
    </a:hlink>
    <a:folHlink>
      <a:srgbClr val="E85B6C"/>
    </a:folHlink>
  </a:clrScheme>
  <a:fontScheme name="Custom 2">
    <a:majorFont>
      <a:latin typeface="Roboto Black"/>
      <a:ea typeface=""/>
      <a:cs typeface=""/>
    </a:majorFont>
    <a:minorFont>
      <a:latin typeface="Roboto"/>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Custom 32">
    <a:dk1>
      <a:srgbClr val="000000"/>
    </a:dk1>
    <a:lt1>
      <a:srgbClr val="FFFFFF"/>
    </a:lt1>
    <a:dk2>
      <a:srgbClr val="616869"/>
    </a:dk2>
    <a:lt2>
      <a:srgbClr val="FFFFFF"/>
    </a:lt2>
    <a:accent1>
      <a:srgbClr val="B0182B"/>
    </a:accent1>
    <a:accent2>
      <a:srgbClr val="058EC2"/>
    </a:accent2>
    <a:accent3>
      <a:srgbClr val="57A058"/>
    </a:accent3>
    <a:accent4>
      <a:srgbClr val="E7744E"/>
    </a:accent4>
    <a:accent5>
      <a:srgbClr val="FFCD00"/>
    </a:accent5>
    <a:accent6>
      <a:srgbClr val="CB4D5E"/>
    </a:accent6>
    <a:hlink>
      <a:srgbClr val="C00000"/>
    </a:hlink>
    <a:folHlink>
      <a:srgbClr val="E85B6C"/>
    </a:folHlink>
  </a:clrScheme>
  <a:fontScheme name="Custom 2">
    <a:majorFont>
      <a:latin typeface="Roboto Black"/>
      <a:ea typeface=""/>
      <a:cs typeface=""/>
    </a:majorFont>
    <a:minorFont>
      <a:latin typeface="Roboto"/>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vlotonderweg.be/dashboard-scholen" TargetMode="Externa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www.vlotonderweg.be/dashboard-scholen" TargetMode="Externa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https://www.vlotonderweg.be/dashboard-scholen"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hyperlink" Target="https://www.vlotonderweg.be/dashboard-scholen" TargetMode="External"/></Relationships>
</file>

<file path=xl/worksheets/_rels/sheet5.xml.rels><?xml version="1.0" encoding="UTF-8" standalone="yes"?>
<Relationships xmlns="http://schemas.openxmlformats.org/package/2006/relationships"><Relationship Id="rId8" Type="http://schemas.openxmlformats.org/officeDocument/2006/relationships/drawing" Target="../drawings/drawing5.xml"/><Relationship Id="rId3" Type="http://schemas.openxmlformats.org/officeDocument/2006/relationships/hyperlink" Target="https://mobilit.belgium.be/nl/duurzame-mobiliteit/enquetes-en-resultaten/federale-enquete-woon-werkverkeer/verslagen-van-enquetes" TargetMode="External"/><Relationship Id="rId7" Type="http://schemas.openxmlformats.org/officeDocument/2006/relationships/printerSettings" Target="../printerSettings/printerSettings4.bin"/><Relationship Id="rId2" Type="http://schemas.openxmlformats.org/officeDocument/2006/relationships/hyperlink" Target="https://www.vlaanderen.be/mobiliteit-en-openbare-werken/onderzoek-verplaatsingsgedrag-vlaanderen-ovg" TargetMode="External"/><Relationship Id="rId1" Type="http://schemas.openxmlformats.org/officeDocument/2006/relationships/hyperlink" Target="https://www.vlotonderweg.be/dashboard-scholen" TargetMode="External"/><Relationship Id="rId6" Type="http://schemas.openxmlformats.org/officeDocument/2006/relationships/hyperlink" Target="https://provincies.incijfers.be/databank" TargetMode="External"/><Relationship Id="rId5" Type="http://schemas.openxmlformats.org/officeDocument/2006/relationships/hyperlink" Target="https://leefmilieu.brussels/pro/onze-acties/projecten-en-resultaten/bedrijfsvervoerplan-bvp-welke-transportmiddelen-gebruiken-de-werknemers" TargetMode="External"/><Relationship Id="rId4" Type="http://schemas.openxmlformats.org/officeDocument/2006/relationships/hyperlink" Target="https://www.vlaanderen.be/mobiliteit-en-openbare-werken/onderzoek-verplaatsingsgedrag-vlaanderen-ovg" TargetMode="Externa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5.bin"/><Relationship Id="rId1" Type="http://schemas.openxmlformats.org/officeDocument/2006/relationships/hyperlink" Target="https://www.vlotonderweg.be/dashboard-scholen" TargetMode="Externa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hyperlink" Target="https://www.vlotonderweg.be/dashboard-scholen" TargetMode="Externa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hyperlink" Target="https://www.vlotonderweg.be/dashboard-scholen"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455904-394B-4310-9AED-C5356F93F8AE}">
  <sheetPr codeName="Blad1">
    <tabColor theme="9"/>
    <pageSetUpPr fitToPage="1"/>
  </sheetPr>
  <dimension ref="A1:AZ145"/>
  <sheetViews>
    <sheetView showGridLines="0" tabSelected="1" zoomScale="70" zoomScaleNormal="70" zoomScaleSheetLayoutView="65" workbookViewId="0">
      <selection activeCell="D6" sqref="D6"/>
    </sheetView>
  </sheetViews>
  <sheetFormatPr defaultColWidth="8.81640625" defaultRowHeight="14.5" x14ac:dyDescent="0.35"/>
  <cols>
    <col min="1" max="1" width="5.1796875" style="107" customWidth="1"/>
    <col min="2" max="2" width="3.81640625" style="107" customWidth="1"/>
    <col min="3" max="3" width="7.1796875" style="107" customWidth="1"/>
    <col min="4" max="4" width="9.81640625" style="107" customWidth="1"/>
    <col min="5" max="5" width="5.54296875" style="107" customWidth="1"/>
    <col min="6" max="6" width="33.81640625" style="107" customWidth="1"/>
    <col min="7" max="9" width="6.1796875" style="107" customWidth="1"/>
    <col min="10" max="10" width="11.453125" style="107" customWidth="1"/>
    <col min="11" max="21" width="8" style="107" customWidth="1"/>
    <col min="22" max="22" width="17.54296875" style="107" customWidth="1"/>
    <col min="23" max="23" width="4.453125" style="107" customWidth="1"/>
    <col min="24" max="24" width="6.1796875" style="107" customWidth="1"/>
    <col min="25" max="25" width="9.453125" style="107" customWidth="1"/>
    <col min="26" max="26" width="14.26953125" style="107" customWidth="1"/>
    <col min="27" max="27" width="8.81640625" style="107"/>
    <col min="28" max="28" width="9" style="107" customWidth="1"/>
    <col min="29" max="30" width="8.81640625" style="107"/>
    <col min="31" max="31" width="4.1796875" style="107" customWidth="1"/>
    <col min="32" max="32" width="8.81640625" style="107"/>
    <col min="33" max="33" width="12.26953125" style="107" bestFit="1" customWidth="1"/>
    <col min="34" max="34" width="8.81640625" style="107"/>
    <col min="35" max="35" width="4.1796875" style="107" customWidth="1"/>
    <col min="36" max="36" width="11.1796875" style="107" customWidth="1"/>
    <col min="37" max="37" width="13.453125" style="107" customWidth="1"/>
    <col min="38" max="45" width="8.81640625" style="107"/>
    <col min="46" max="46" width="24.54296875" style="107" customWidth="1"/>
    <col min="47" max="47" width="8.1796875" style="107" customWidth="1"/>
    <col min="48" max="48" width="5.81640625" style="107" customWidth="1"/>
    <col min="49" max="49" width="7.453125" style="107" customWidth="1"/>
    <col min="50" max="16384" width="8.81640625" style="107"/>
  </cols>
  <sheetData>
    <row r="1" spans="2:33" ht="9" customHeight="1" x14ac:dyDescent="0.35"/>
    <row r="2" spans="2:33" s="131" customFormat="1" ht="7.5" customHeight="1" x14ac:dyDescent="0.35">
      <c r="B2" s="142"/>
      <c r="C2" s="143"/>
      <c r="D2" s="143"/>
      <c r="E2" s="143"/>
      <c r="F2" s="143"/>
      <c r="G2" s="143"/>
      <c r="H2" s="143"/>
      <c r="I2" s="143"/>
      <c r="J2" s="143"/>
      <c r="K2" s="143"/>
      <c r="L2" s="143"/>
      <c r="M2" s="143"/>
      <c r="N2" s="143"/>
      <c r="O2" s="143"/>
      <c r="P2" s="143"/>
      <c r="Q2" s="143"/>
      <c r="R2" s="143"/>
      <c r="S2" s="143"/>
      <c r="T2" s="143"/>
      <c r="U2" s="143"/>
      <c r="V2" s="144"/>
      <c r="W2" s="144"/>
      <c r="X2" s="144"/>
      <c r="Y2" s="144"/>
      <c r="Z2" s="144"/>
      <c r="AA2" s="144"/>
      <c r="AB2" s="144"/>
      <c r="AC2" s="144"/>
      <c r="AD2" s="144"/>
      <c r="AE2" s="144"/>
    </row>
    <row r="3" spans="2:33" s="33" customFormat="1" ht="14.5" customHeight="1" x14ac:dyDescent="0.35">
      <c r="B3" s="450" t="s">
        <v>16</v>
      </c>
      <c r="C3" s="450"/>
      <c r="D3" s="450"/>
      <c r="E3" s="450"/>
      <c r="F3" s="450"/>
      <c r="G3" s="450"/>
      <c r="H3" s="450"/>
      <c r="I3" s="450"/>
      <c r="J3" s="450"/>
      <c r="K3" s="450"/>
      <c r="L3" s="450"/>
      <c r="M3" s="450"/>
      <c r="N3" s="450"/>
      <c r="O3" s="450"/>
      <c r="P3" s="450"/>
      <c r="Q3" s="450"/>
      <c r="R3" s="450"/>
      <c r="S3" s="450"/>
      <c r="T3" s="450"/>
      <c r="U3" s="450"/>
      <c r="V3" s="450"/>
      <c r="W3" s="450"/>
      <c r="X3" s="450"/>
      <c r="Y3" s="450"/>
      <c r="Z3" s="450"/>
      <c r="AA3" s="450"/>
      <c r="AB3" s="450"/>
      <c r="AC3" s="450"/>
      <c r="AD3" s="450"/>
      <c r="AE3" s="451"/>
      <c r="AF3" s="35"/>
      <c r="AG3" s="35"/>
    </row>
    <row r="4" spans="2:33" s="33" customFormat="1" ht="33.65" customHeight="1" x14ac:dyDescent="0.35">
      <c r="B4" s="450"/>
      <c r="C4" s="450"/>
      <c r="D4" s="450"/>
      <c r="E4" s="450"/>
      <c r="F4" s="450"/>
      <c r="G4" s="450"/>
      <c r="H4" s="450"/>
      <c r="I4" s="450"/>
      <c r="J4" s="450"/>
      <c r="K4" s="450"/>
      <c r="L4" s="450"/>
      <c r="M4" s="450"/>
      <c r="N4" s="450"/>
      <c r="O4" s="450"/>
      <c r="P4" s="450"/>
      <c r="Q4" s="450"/>
      <c r="R4" s="450"/>
      <c r="S4" s="450"/>
      <c r="T4" s="450"/>
      <c r="U4" s="450"/>
      <c r="V4" s="450"/>
      <c r="W4" s="450"/>
      <c r="X4" s="450"/>
      <c r="Y4" s="450"/>
      <c r="Z4" s="450"/>
      <c r="AA4" s="450"/>
      <c r="AB4" s="450"/>
      <c r="AC4" s="450"/>
      <c r="AD4" s="450"/>
      <c r="AE4" s="451"/>
      <c r="AF4" s="35"/>
      <c r="AG4" s="35"/>
    </row>
    <row r="5" spans="2:33" s="33" customFormat="1" ht="8.5" customHeight="1" thickBot="1" x14ac:dyDescent="0.4">
      <c r="B5" s="139"/>
      <c r="C5" s="139"/>
      <c r="D5" s="139"/>
      <c r="E5" s="139"/>
      <c r="F5" s="139"/>
      <c r="G5" s="139"/>
      <c r="H5" s="139"/>
      <c r="I5" s="139"/>
      <c r="J5" s="139"/>
      <c r="K5" s="139"/>
      <c r="L5" s="139"/>
      <c r="M5" s="139"/>
      <c r="N5" s="139"/>
      <c r="O5" s="139"/>
      <c r="P5" s="139"/>
      <c r="Q5" s="139"/>
      <c r="R5" s="139"/>
      <c r="S5" s="139"/>
      <c r="T5" s="139"/>
      <c r="U5" s="139"/>
      <c r="V5" s="139"/>
      <c r="W5" s="139"/>
      <c r="X5" s="139"/>
      <c r="Y5" s="139"/>
      <c r="Z5" s="139"/>
      <c r="AA5" s="139"/>
      <c r="AB5" s="139"/>
      <c r="AC5" s="139"/>
      <c r="AD5" s="139"/>
      <c r="AE5" s="34"/>
      <c r="AF5" s="140"/>
      <c r="AG5" s="140"/>
    </row>
    <row r="6" spans="2:33" s="33" customFormat="1" ht="20.149999999999999" customHeight="1" thickBot="1" x14ac:dyDescent="0.4">
      <c r="C6" s="141" t="s">
        <v>136</v>
      </c>
      <c r="D6" s="20">
        <v>2023</v>
      </c>
      <c r="E6" s="137"/>
      <c r="F6" s="138" t="s">
        <v>139</v>
      </c>
      <c r="G6" s="139"/>
      <c r="H6" s="139"/>
      <c r="I6" s="139"/>
      <c r="J6" s="139"/>
      <c r="K6" s="139"/>
      <c r="L6" s="139"/>
      <c r="M6" s="139"/>
      <c r="N6" s="139"/>
      <c r="O6" s="139"/>
      <c r="P6" s="139"/>
      <c r="Q6" s="139"/>
      <c r="R6" s="139"/>
      <c r="S6" s="139"/>
      <c r="T6" s="139"/>
      <c r="U6" s="139"/>
      <c r="V6" s="139"/>
      <c r="W6" s="139"/>
      <c r="X6" s="139"/>
      <c r="Y6" s="139"/>
      <c r="Z6" s="139"/>
      <c r="AA6" s="139"/>
      <c r="AB6" s="139"/>
      <c r="AC6" s="139"/>
      <c r="AD6" s="139"/>
      <c r="AE6" s="34"/>
      <c r="AF6" s="140"/>
      <c r="AG6" s="140"/>
    </row>
    <row r="7" spans="2:33" s="33" customFormat="1" ht="10" customHeight="1" x14ac:dyDescent="0.35">
      <c r="AE7" s="34"/>
      <c r="AF7" s="35"/>
      <c r="AG7" s="35"/>
    </row>
    <row r="8" spans="2:33" s="33" customFormat="1" ht="23.5" customHeight="1" x14ac:dyDescent="0.35">
      <c r="B8" s="444" t="s">
        <v>15</v>
      </c>
      <c r="C8" s="444"/>
      <c r="D8" s="444"/>
      <c r="E8" s="444"/>
      <c r="F8" s="444"/>
      <c r="G8" s="444"/>
      <c r="H8" s="444"/>
      <c r="I8" s="444"/>
      <c r="J8" s="444"/>
      <c r="K8" s="444"/>
      <c r="L8" s="444"/>
      <c r="M8" s="444"/>
      <c r="N8" s="444"/>
      <c r="O8" s="444"/>
      <c r="P8" s="444"/>
      <c r="Q8" s="444"/>
      <c r="R8" s="444"/>
      <c r="S8" s="444"/>
      <c r="T8" s="444"/>
      <c r="U8" s="444"/>
      <c r="V8" s="444"/>
      <c r="W8" s="444"/>
      <c r="X8" s="444"/>
      <c r="Y8" s="444"/>
      <c r="Z8" s="444"/>
      <c r="AA8" s="444"/>
      <c r="AB8" s="444"/>
      <c r="AC8" s="444"/>
      <c r="AD8" s="444"/>
      <c r="AE8" s="452"/>
    </row>
    <row r="9" spans="2:33" s="33" customFormat="1" ht="8.5" customHeight="1" x14ac:dyDescent="0.35">
      <c r="B9" s="36"/>
      <c r="C9" s="37"/>
      <c r="D9" s="37"/>
      <c r="E9" s="37"/>
      <c r="F9" s="37"/>
      <c r="G9" s="37"/>
      <c r="H9" s="37"/>
      <c r="I9" s="37"/>
      <c r="J9" s="37"/>
      <c r="K9" s="37"/>
      <c r="L9" s="37"/>
      <c r="M9" s="37"/>
      <c r="N9" s="37"/>
      <c r="O9" s="37"/>
      <c r="P9" s="37"/>
      <c r="Q9" s="37"/>
      <c r="R9" s="37"/>
      <c r="S9" s="37"/>
      <c r="T9" s="37"/>
      <c r="U9" s="37"/>
      <c r="V9" s="37"/>
      <c r="W9" s="37"/>
      <c r="X9" s="37"/>
      <c r="Y9" s="37"/>
      <c r="Z9" s="37"/>
      <c r="AA9" s="37"/>
      <c r="AB9" s="37"/>
      <c r="AC9" s="37"/>
      <c r="AD9" s="37"/>
      <c r="AE9" s="38"/>
    </row>
    <row r="10" spans="2:33" s="33" customFormat="1" ht="23.15" customHeight="1" x14ac:dyDescent="0.35">
      <c r="B10" s="39"/>
      <c r="C10" s="445" t="s">
        <v>0</v>
      </c>
      <c r="D10" s="445"/>
      <c r="E10" s="445"/>
      <c r="F10" s="445"/>
      <c r="G10" s="445"/>
      <c r="H10" s="445"/>
      <c r="I10" s="445"/>
      <c r="J10" s="445"/>
      <c r="K10" s="445"/>
      <c r="L10" s="445"/>
      <c r="M10" s="445"/>
      <c r="N10" s="445"/>
      <c r="O10" s="445"/>
      <c r="P10" s="445"/>
      <c r="Q10" s="445"/>
      <c r="R10" s="445"/>
      <c r="S10" s="445"/>
      <c r="T10" s="445"/>
      <c r="U10" s="445"/>
      <c r="V10" s="445"/>
      <c r="X10" s="445" t="s">
        <v>257</v>
      </c>
      <c r="Y10" s="445"/>
      <c r="Z10" s="445"/>
      <c r="AA10" s="445"/>
      <c r="AB10" s="445"/>
      <c r="AC10" s="445"/>
      <c r="AD10" s="445"/>
      <c r="AE10" s="40"/>
    </row>
    <row r="11" spans="2:33" s="33" customFormat="1" ht="8.5" customHeight="1" x14ac:dyDescent="0.35">
      <c r="B11" s="39"/>
      <c r="C11" s="41"/>
      <c r="D11" s="41"/>
      <c r="E11" s="41"/>
      <c r="F11" s="41"/>
      <c r="G11" s="41"/>
      <c r="H11" s="41"/>
      <c r="I11" s="41"/>
      <c r="J11" s="41"/>
      <c r="K11" s="41"/>
      <c r="L11" s="41"/>
      <c r="M11" s="41"/>
      <c r="N11" s="41"/>
      <c r="O11" s="41"/>
      <c r="P11" s="41"/>
      <c r="Q11" s="41"/>
      <c r="R11" s="41"/>
      <c r="S11" s="41"/>
      <c r="T11" s="41"/>
      <c r="U11" s="41"/>
      <c r="V11" s="41"/>
      <c r="X11" s="41"/>
      <c r="Y11" s="41"/>
      <c r="Z11" s="41"/>
      <c r="AA11" s="41"/>
      <c r="AB11" s="41"/>
      <c r="AC11" s="41"/>
      <c r="AD11" s="41"/>
      <c r="AE11" s="40"/>
    </row>
    <row r="12" spans="2:33" s="33" customFormat="1" ht="19.5" customHeight="1" x14ac:dyDescent="0.35">
      <c r="B12" s="36"/>
      <c r="C12" s="449" t="s">
        <v>13</v>
      </c>
      <c r="D12" s="449"/>
      <c r="E12" s="449"/>
      <c r="F12" s="449"/>
      <c r="G12" s="449"/>
      <c r="H12" s="449"/>
      <c r="I12" s="449"/>
      <c r="J12" s="449"/>
      <c r="K12" s="449"/>
      <c r="L12" s="449"/>
      <c r="M12" s="449"/>
      <c r="N12" s="449"/>
      <c r="O12" s="449"/>
      <c r="P12" s="449"/>
      <c r="Q12" s="449"/>
      <c r="R12" s="449"/>
      <c r="S12" s="449"/>
      <c r="T12" s="449"/>
      <c r="U12" s="449"/>
      <c r="V12" s="449"/>
      <c r="X12" s="449" t="s">
        <v>13</v>
      </c>
      <c r="Y12" s="449"/>
      <c r="Z12" s="449"/>
      <c r="AA12" s="449"/>
      <c r="AB12" s="449"/>
      <c r="AC12" s="449"/>
      <c r="AD12" s="449"/>
      <c r="AE12" s="40"/>
    </row>
    <row r="13" spans="2:33" s="33" customFormat="1" ht="12.65" customHeight="1" x14ac:dyDescent="0.35">
      <c r="B13" s="36"/>
      <c r="I13" s="42"/>
      <c r="J13" s="42"/>
      <c r="L13" s="34"/>
      <c r="X13" s="43"/>
      <c r="Y13" s="44"/>
      <c r="Z13" s="44"/>
      <c r="AA13" s="44"/>
      <c r="AB13" s="43"/>
      <c r="AC13" s="43"/>
      <c r="AD13" s="43"/>
      <c r="AE13" s="40"/>
    </row>
    <row r="14" spans="2:33" s="33" customFormat="1" ht="17.5" customHeight="1" x14ac:dyDescent="0.35">
      <c r="B14" s="36"/>
      <c r="C14" s="45" t="s">
        <v>137</v>
      </c>
      <c r="D14" s="46">
        <f>'3. Data Medewerkers'!C40</f>
        <v>0</v>
      </c>
      <c r="E14" s="47"/>
      <c r="F14" s="48"/>
      <c r="G14" s="49"/>
      <c r="I14" s="50"/>
      <c r="J14" s="42"/>
      <c r="L14" s="51"/>
      <c r="M14" s="51"/>
      <c r="N14" s="51"/>
      <c r="O14" s="51"/>
      <c r="P14" s="51"/>
      <c r="Q14" s="51"/>
      <c r="R14" s="51"/>
      <c r="S14" s="51"/>
      <c r="T14" s="51"/>
      <c r="U14" s="51"/>
      <c r="X14" s="45" t="s">
        <v>137</v>
      </c>
      <c r="Y14" s="46">
        <f>'3. Data Medewerkers'!C59</f>
        <v>0</v>
      </c>
      <c r="Z14" s="34"/>
      <c r="AA14" s="52"/>
      <c r="AC14" s="34"/>
      <c r="AD14" s="34"/>
      <c r="AE14" s="40"/>
    </row>
    <row r="15" spans="2:33" s="33" customFormat="1" ht="12.65" customHeight="1" x14ac:dyDescent="0.35">
      <c r="B15" s="36"/>
      <c r="C15" s="53"/>
      <c r="D15" s="54"/>
      <c r="E15" s="47"/>
      <c r="F15" s="48"/>
      <c r="G15" s="55"/>
      <c r="I15" s="50"/>
      <c r="J15" s="42"/>
      <c r="L15" s="56"/>
      <c r="M15" s="56"/>
      <c r="N15" s="56"/>
      <c r="O15" s="56"/>
      <c r="P15" s="56"/>
      <c r="Q15" s="56"/>
      <c r="R15" s="56"/>
      <c r="S15" s="56"/>
      <c r="T15" s="56"/>
      <c r="U15" s="56"/>
      <c r="X15" s="57"/>
      <c r="Y15" s="34"/>
      <c r="Z15" s="34"/>
      <c r="AA15" s="58"/>
      <c r="AC15" s="34"/>
      <c r="AD15" s="34"/>
      <c r="AE15" s="40"/>
    </row>
    <row r="16" spans="2:33" s="33" customFormat="1" ht="12.65" customHeight="1" x14ac:dyDescent="0.35">
      <c r="B16" s="36"/>
      <c r="C16" s="59"/>
      <c r="D16" s="47"/>
      <c r="E16" s="47"/>
      <c r="F16" s="48"/>
      <c r="G16" s="60"/>
      <c r="H16" s="61"/>
      <c r="L16" s="62"/>
      <c r="M16" s="63"/>
      <c r="N16" s="63"/>
      <c r="O16" s="63"/>
      <c r="P16" s="63"/>
      <c r="Q16" s="63"/>
      <c r="R16" s="63"/>
      <c r="S16" s="63"/>
      <c r="T16" s="63"/>
      <c r="U16" s="63"/>
      <c r="X16" s="57"/>
      <c r="Y16" s="34"/>
      <c r="Z16" s="34"/>
      <c r="AA16" s="52"/>
      <c r="AC16" s="34"/>
      <c r="AD16" s="34"/>
      <c r="AE16" s="40"/>
    </row>
    <row r="17" spans="2:31" s="33" customFormat="1" ht="12.65" customHeight="1" x14ac:dyDescent="0.35">
      <c r="B17" s="36"/>
      <c r="C17" s="64"/>
      <c r="D17" s="47"/>
      <c r="E17" s="47"/>
      <c r="F17" s="48"/>
      <c r="G17" s="49"/>
      <c r="L17" s="62"/>
      <c r="M17" s="63"/>
      <c r="N17" s="63"/>
      <c r="O17" s="63"/>
      <c r="P17" s="63"/>
      <c r="Q17" s="63"/>
      <c r="R17" s="63"/>
      <c r="S17" s="63"/>
      <c r="T17" s="63"/>
      <c r="U17" s="63"/>
      <c r="X17" s="65"/>
      <c r="Y17" s="34"/>
      <c r="Z17" s="34"/>
      <c r="AA17" s="52"/>
      <c r="AC17" s="34"/>
      <c r="AD17" s="34"/>
      <c r="AE17" s="40"/>
    </row>
    <row r="18" spans="2:31" s="33" customFormat="1" ht="14.15" customHeight="1" x14ac:dyDescent="0.35">
      <c r="B18" s="36"/>
      <c r="C18" s="65"/>
      <c r="D18" s="47"/>
      <c r="E18" s="47"/>
      <c r="F18" s="48"/>
      <c r="G18" s="66" t="s">
        <v>32</v>
      </c>
      <c r="H18" s="67" t="s">
        <v>251</v>
      </c>
      <c r="L18" s="62"/>
      <c r="M18" s="63"/>
      <c r="N18" s="63"/>
      <c r="O18" s="63"/>
      <c r="P18" s="63"/>
      <c r="Q18" s="63"/>
      <c r="R18" s="63"/>
      <c r="S18" s="63"/>
      <c r="T18" s="63"/>
      <c r="U18" s="63"/>
      <c r="X18" s="68"/>
      <c r="Y18" s="34"/>
      <c r="Z18" s="34"/>
      <c r="AA18" s="52"/>
      <c r="AC18" s="34"/>
      <c r="AD18" s="34"/>
      <c r="AE18" s="40"/>
    </row>
    <row r="19" spans="2:31" s="33" customFormat="1" ht="5.15" customHeight="1" x14ac:dyDescent="0.35">
      <c r="B19" s="36"/>
      <c r="C19" s="69"/>
      <c r="D19" s="47"/>
      <c r="E19" s="47"/>
      <c r="F19" s="48"/>
      <c r="L19" s="62"/>
      <c r="M19" s="63"/>
      <c r="N19" s="63"/>
      <c r="O19" s="63"/>
      <c r="P19" s="63"/>
      <c r="Q19" s="63"/>
      <c r="R19" s="63"/>
      <c r="S19" s="63"/>
      <c r="T19" s="63"/>
      <c r="U19" s="63"/>
      <c r="X19" s="34"/>
      <c r="Y19" s="70"/>
      <c r="Z19" s="70"/>
      <c r="AA19" s="71"/>
      <c r="AC19" s="34"/>
      <c r="AD19" s="34"/>
      <c r="AE19" s="40"/>
    </row>
    <row r="20" spans="2:31" s="33" customFormat="1" ht="14.15" customHeight="1" x14ac:dyDescent="0.35">
      <c r="B20" s="36"/>
      <c r="C20" s="72"/>
      <c r="D20" s="47"/>
      <c r="E20" s="47"/>
      <c r="F20" s="48"/>
      <c r="G20" s="73" t="s">
        <v>32</v>
      </c>
      <c r="H20" s="67" t="s">
        <v>31</v>
      </c>
      <c r="L20" s="62"/>
      <c r="M20" s="63"/>
      <c r="N20" s="63"/>
      <c r="O20" s="63"/>
      <c r="P20" s="63"/>
      <c r="Q20" s="63"/>
      <c r="R20" s="63"/>
      <c r="S20" s="63"/>
      <c r="T20" s="63"/>
      <c r="U20" s="63"/>
      <c r="Z20" s="70"/>
      <c r="AA20" s="71"/>
      <c r="AC20" s="34"/>
      <c r="AD20" s="34"/>
      <c r="AE20" s="40"/>
    </row>
    <row r="21" spans="2:31" s="33" customFormat="1" ht="5.15" customHeight="1" x14ac:dyDescent="0.35">
      <c r="B21" s="36"/>
      <c r="C21" s="68"/>
      <c r="D21" s="47"/>
      <c r="E21" s="47"/>
      <c r="F21" s="48"/>
      <c r="L21" s="62"/>
      <c r="M21" s="63"/>
      <c r="N21" s="63"/>
      <c r="O21" s="63"/>
      <c r="P21" s="63"/>
      <c r="Q21" s="63"/>
      <c r="R21" s="63"/>
      <c r="S21" s="63"/>
      <c r="T21" s="63"/>
      <c r="U21" s="63"/>
      <c r="Z21" s="70"/>
      <c r="AA21" s="71"/>
      <c r="AC21" s="34"/>
      <c r="AD21" s="34"/>
      <c r="AE21" s="40"/>
    </row>
    <row r="22" spans="2:31" s="33" customFormat="1" ht="14.15" customHeight="1" x14ac:dyDescent="0.35">
      <c r="B22" s="36"/>
      <c r="C22" s="74"/>
      <c r="D22" s="47"/>
      <c r="E22" s="47"/>
      <c r="F22" s="48"/>
      <c r="G22" s="75" t="s">
        <v>32</v>
      </c>
      <c r="H22" s="67" t="s">
        <v>1</v>
      </c>
      <c r="L22" s="62"/>
      <c r="M22" s="63"/>
      <c r="N22" s="63"/>
      <c r="O22" s="63"/>
      <c r="P22" s="63"/>
      <c r="Q22" s="63"/>
      <c r="R22" s="63"/>
      <c r="S22" s="63"/>
      <c r="T22" s="63"/>
      <c r="U22" s="63"/>
      <c r="X22" s="66" t="s">
        <v>32</v>
      </c>
      <c r="Y22" s="67" t="s">
        <v>51</v>
      </c>
      <c r="AB22" s="34"/>
      <c r="AC22" s="34"/>
      <c r="AD22" s="34"/>
      <c r="AE22" s="40"/>
    </row>
    <row r="23" spans="2:31" s="33" customFormat="1" ht="5.15" customHeight="1" x14ac:dyDescent="0.35">
      <c r="B23" s="36"/>
      <c r="C23" s="76"/>
      <c r="D23" s="47"/>
      <c r="E23" s="47"/>
      <c r="F23" s="48"/>
      <c r="L23" s="62"/>
      <c r="M23" s="63"/>
      <c r="N23" s="63"/>
      <c r="O23" s="63"/>
      <c r="P23" s="63"/>
      <c r="Q23" s="63"/>
      <c r="R23" s="63"/>
      <c r="S23" s="63"/>
      <c r="T23" s="63"/>
      <c r="U23" s="63"/>
      <c r="AB23" s="34"/>
      <c r="AC23" s="34"/>
      <c r="AD23" s="34"/>
      <c r="AE23" s="40"/>
    </row>
    <row r="24" spans="2:31" s="33" customFormat="1" ht="14.15" customHeight="1" x14ac:dyDescent="0.35">
      <c r="B24" s="36"/>
      <c r="C24" s="77"/>
      <c r="D24" s="47"/>
      <c r="E24" s="47"/>
      <c r="F24" s="48"/>
      <c r="G24" s="79" t="s">
        <v>32</v>
      </c>
      <c r="H24" s="67" t="s">
        <v>2</v>
      </c>
      <c r="L24" s="62"/>
      <c r="M24" s="63"/>
      <c r="N24" s="63"/>
      <c r="O24" s="63"/>
      <c r="P24" s="63"/>
      <c r="Q24" s="63"/>
      <c r="R24" s="63"/>
      <c r="S24" s="63"/>
      <c r="T24" s="63"/>
      <c r="U24" s="63"/>
      <c r="X24" s="75" t="s">
        <v>32</v>
      </c>
      <c r="Y24" s="67" t="s">
        <v>41</v>
      </c>
      <c r="AB24" s="34"/>
      <c r="AC24" s="34"/>
      <c r="AD24" s="34"/>
      <c r="AE24" s="40"/>
    </row>
    <row r="25" spans="2:31" s="33" customFormat="1" ht="5.15" customHeight="1" x14ac:dyDescent="0.35">
      <c r="B25" s="36"/>
      <c r="C25" s="68"/>
      <c r="D25" s="68"/>
      <c r="E25" s="68"/>
      <c r="F25" s="68"/>
      <c r="L25" s="62"/>
      <c r="M25" s="63"/>
      <c r="N25" s="63"/>
      <c r="O25" s="63"/>
      <c r="P25" s="63"/>
      <c r="Q25" s="63"/>
      <c r="R25" s="63"/>
      <c r="S25" s="63"/>
      <c r="T25" s="63"/>
      <c r="U25" s="63"/>
      <c r="AB25" s="34"/>
      <c r="AC25" s="34"/>
      <c r="AD25" s="34"/>
      <c r="AE25" s="40"/>
    </row>
    <row r="26" spans="2:31" s="33" customFormat="1" ht="14.15" customHeight="1" x14ac:dyDescent="0.35">
      <c r="B26" s="36"/>
      <c r="C26" s="68"/>
      <c r="D26" s="68"/>
      <c r="E26" s="68"/>
      <c r="F26" s="68"/>
      <c r="G26" s="78" t="s">
        <v>32</v>
      </c>
      <c r="H26" s="67" t="s">
        <v>95</v>
      </c>
      <c r="L26" s="63"/>
      <c r="M26" s="63"/>
      <c r="N26" s="63"/>
      <c r="O26" s="63"/>
      <c r="P26" s="63"/>
      <c r="Q26" s="63"/>
      <c r="R26" s="63"/>
      <c r="S26" s="63"/>
      <c r="T26" s="63"/>
      <c r="U26" s="63"/>
      <c r="X26" s="80" t="s">
        <v>32</v>
      </c>
      <c r="Y26" s="443" t="s">
        <v>135</v>
      </c>
      <c r="Z26" s="443"/>
      <c r="AB26" s="34"/>
      <c r="AC26" s="34"/>
      <c r="AD26" s="34"/>
      <c r="AE26" s="40"/>
    </row>
    <row r="27" spans="2:31" s="33" customFormat="1" ht="5.15" customHeight="1" x14ac:dyDescent="0.35">
      <c r="B27" s="36"/>
      <c r="C27" s="68"/>
      <c r="D27" s="68"/>
      <c r="E27" s="68"/>
      <c r="F27" s="68"/>
      <c r="L27" s="63"/>
      <c r="M27" s="63"/>
      <c r="N27" s="63"/>
      <c r="O27" s="63"/>
      <c r="P27" s="63"/>
      <c r="Q27" s="63"/>
      <c r="R27" s="63"/>
      <c r="S27" s="63"/>
      <c r="T27" s="63"/>
      <c r="U27" s="63"/>
      <c r="Y27" s="443"/>
      <c r="Z27" s="443"/>
      <c r="AA27" s="82"/>
      <c r="AB27" s="34"/>
      <c r="AC27" s="34"/>
      <c r="AD27" s="34"/>
      <c r="AE27" s="40"/>
    </row>
    <row r="28" spans="2:31" s="33" customFormat="1" ht="14.15" customHeight="1" x14ac:dyDescent="0.35">
      <c r="B28" s="6"/>
      <c r="C28" s="68"/>
      <c r="D28" s="68"/>
      <c r="E28" s="68"/>
      <c r="F28" s="68"/>
      <c r="G28" s="83" t="s">
        <v>32</v>
      </c>
      <c r="H28" s="67" t="s">
        <v>29</v>
      </c>
      <c r="K28" s="34"/>
      <c r="L28" s="63"/>
      <c r="M28" s="63"/>
      <c r="N28" s="63"/>
      <c r="O28" s="63"/>
      <c r="P28" s="63"/>
      <c r="Q28" s="63"/>
      <c r="R28" s="63"/>
      <c r="S28" s="63"/>
      <c r="T28" s="63"/>
      <c r="U28" s="63"/>
      <c r="Y28" s="443"/>
      <c r="Z28" s="443"/>
      <c r="AE28" s="84"/>
    </row>
    <row r="29" spans="2:31" s="33" customFormat="1" ht="5.15" customHeight="1" x14ac:dyDescent="0.35">
      <c r="B29" s="6"/>
      <c r="C29" s="34"/>
      <c r="D29" s="34"/>
      <c r="E29" s="34"/>
      <c r="F29" s="34"/>
      <c r="J29" s="34"/>
      <c r="K29" s="34"/>
      <c r="L29" s="63"/>
      <c r="M29" s="63"/>
      <c r="N29" s="63"/>
      <c r="O29" s="63"/>
      <c r="P29" s="63"/>
      <c r="Q29" s="63"/>
      <c r="R29" s="63"/>
      <c r="S29" s="63"/>
      <c r="T29" s="63"/>
      <c r="U29" s="63"/>
      <c r="AE29" s="84"/>
    </row>
    <row r="30" spans="2:31" s="33" customFormat="1" ht="14.15" customHeight="1" x14ac:dyDescent="0.35">
      <c r="B30" s="6"/>
      <c r="C30" s="34"/>
      <c r="D30" s="34"/>
      <c r="E30" s="34"/>
      <c r="F30" s="34"/>
      <c r="G30" s="85" t="s">
        <v>32</v>
      </c>
      <c r="H30" s="67" t="s">
        <v>30</v>
      </c>
      <c r="J30" s="34"/>
      <c r="K30" s="34"/>
      <c r="L30" s="63"/>
      <c r="M30" s="63"/>
      <c r="N30" s="63"/>
      <c r="O30" s="63"/>
      <c r="P30" s="63"/>
      <c r="Q30" s="63"/>
      <c r="R30" s="63"/>
      <c r="S30" s="63"/>
      <c r="T30" s="63"/>
      <c r="U30" s="63"/>
      <c r="X30" s="85" t="s">
        <v>32</v>
      </c>
      <c r="Y30" s="67" t="s">
        <v>7</v>
      </c>
      <c r="AE30" s="84"/>
    </row>
    <row r="31" spans="2:31" s="33" customFormat="1" ht="5.15" customHeight="1" x14ac:dyDescent="0.35">
      <c r="B31" s="6"/>
      <c r="C31" s="34"/>
      <c r="D31" s="34"/>
      <c r="E31" s="34"/>
      <c r="F31" s="34"/>
      <c r="J31" s="34"/>
      <c r="K31" s="34"/>
      <c r="L31" s="63"/>
      <c r="M31" s="63"/>
      <c r="N31" s="63"/>
      <c r="O31" s="63"/>
      <c r="P31" s="63"/>
      <c r="Q31" s="63"/>
      <c r="R31" s="63"/>
      <c r="S31" s="63"/>
      <c r="T31" s="63"/>
      <c r="U31" s="63"/>
      <c r="AE31" s="84"/>
    </row>
    <row r="32" spans="2:31" s="33" customFormat="1" ht="14.15" customHeight="1" x14ac:dyDescent="0.35">
      <c r="B32" s="6"/>
      <c r="C32" s="34"/>
      <c r="D32" s="34"/>
      <c r="E32" s="34"/>
      <c r="F32" s="34"/>
      <c r="G32" s="86" t="s">
        <v>32</v>
      </c>
      <c r="H32" s="67" t="s">
        <v>5</v>
      </c>
      <c r="J32" s="34"/>
      <c r="K32" s="34"/>
      <c r="L32" s="63"/>
      <c r="M32" s="63"/>
      <c r="N32" s="63"/>
      <c r="O32" s="63"/>
      <c r="P32" s="63"/>
      <c r="Q32" s="63"/>
      <c r="R32" s="63"/>
      <c r="S32" s="63"/>
      <c r="T32" s="63"/>
      <c r="U32" s="63"/>
      <c r="AE32" s="84"/>
    </row>
    <row r="33" spans="2:31" s="33" customFormat="1" ht="5.15" customHeight="1" x14ac:dyDescent="0.35">
      <c r="B33" s="6"/>
      <c r="C33" s="34"/>
      <c r="D33" s="34"/>
      <c r="E33" s="34"/>
      <c r="F33" s="34"/>
      <c r="J33" s="34"/>
      <c r="K33" s="34"/>
      <c r="L33" s="63"/>
      <c r="M33" s="63"/>
      <c r="N33" s="63"/>
      <c r="O33" s="63"/>
      <c r="P33" s="63"/>
      <c r="Q33" s="63"/>
      <c r="R33" s="63"/>
      <c r="S33" s="63"/>
      <c r="T33" s="63"/>
      <c r="U33" s="63"/>
      <c r="AE33" s="84"/>
    </row>
    <row r="34" spans="2:31" s="33" customFormat="1" ht="14.15" customHeight="1" x14ac:dyDescent="0.35">
      <c r="B34" s="6"/>
      <c r="C34" s="34"/>
      <c r="D34" s="34"/>
      <c r="E34" s="34"/>
      <c r="F34" s="34"/>
      <c r="G34" s="87" t="s">
        <v>32</v>
      </c>
      <c r="H34" s="67" t="s">
        <v>6</v>
      </c>
      <c r="J34" s="34"/>
      <c r="K34" s="34"/>
      <c r="L34" s="63"/>
      <c r="M34" s="63"/>
      <c r="N34" s="63"/>
      <c r="O34" s="63"/>
      <c r="P34" s="63"/>
      <c r="Q34" s="63"/>
      <c r="R34" s="63"/>
      <c r="S34" s="63"/>
      <c r="T34" s="63"/>
      <c r="U34" s="63"/>
      <c r="AE34" s="84"/>
    </row>
    <row r="35" spans="2:31" s="33" customFormat="1" ht="5.15" customHeight="1" x14ac:dyDescent="0.35">
      <c r="B35" s="13"/>
      <c r="C35" s="34"/>
      <c r="D35" s="34"/>
      <c r="E35" s="34"/>
      <c r="F35" s="34"/>
      <c r="J35" s="34"/>
      <c r="K35" s="34"/>
      <c r="L35" s="63"/>
      <c r="M35" s="63"/>
      <c r="N35" s="63"/>
      <c r="O35" s="63"/>
      <c r="P35" s="63"/>
      <c r="Q35" s="63"/>
      <c r="R35" s="63"/>
      <c r="S35" s="63"/>
      <c r="T35" s="63"/>
      <c r="U35" s="63"/>
      <c r="AE35" s="84"/>
    </row>
    <row r="36" spans="2:31" s="33" customFormat="1" ht="15.65" customHeight="1" x14ac:dyDescent="0.35">
      <c r="B36" s="13"/>
      <c r="C36" s="34"/>
      <c r="D36" s="34"/>
      <c r="E36" s="34"/>
      <c r="F36" s="34"/>
      <c r="G36" s="88" t="s">
        <v>32</v>
      </c>
      <c r="H36" s="67" t="s">
        <v>12</v>
      </c>
      <c r="J36" s="34"/>
      <c r="K36" s="89"/>
      <c r="L36" s="63"/>
      <c r="M36" s="63"/>
      <c r="N36" s="63"/>
      <c r="O36" s="63"/>
      <c r="P36" s="63"/>
      <c r="Q36" s="63"/>
      <c r="R36" s="63"/>
      <c r="S36" s="63"/>
      <c r="T36" s="63"/>
      <c r="U36" s="63"/>
      <c r="AE36" s="40"/>
    </row>
    <row r="37" spans="2:31" s="33" customFormat="1" ht="15.65" customHeight="1" x14ac:dyDescent="0.35">
      <c r="B37" s="6"/>
      <c r="J37" s="89"/>
      <c r="K37" s="89"/>
      <c r="L37" s="63"/>
      <c r="M37" s="63"/>
      <c r="N37" s="63"/>
      <c r="O37" s="63"/>
      <c r="P37" s="63"/>
      <c r="Q37" s="63"/>
      <c r="R37" s="63"/>
      <c r="S37" s="63"/>
      <c r="T37" s="63"/>
      <c r="U37" s="63"/>
      <c r="AE37" s="40"/>
    </row>
    <row r="38" spans="2:31" s="33" customFormat="1" ht="20.149999999999999" customHeight="1" x14ac:dyDescent="0.35">
      <c r="B38" s="6"/>
      <c r="H38" s="42"/>
      <c r="L38" s="34"/>
      <c r="AE38" s="40"/>
    </row>
    <row r="39" spans="2:31" s="33" customFormat="1" ht="19.5" customHeight="1" x14ac:dyDescent="0.35">
      <c r="B39" s="6"/>
      <c r="C39" s="447" t="s">
        <v>17</v>
      </c>
      <c r="D39" s="447"/>
      <c r="E39" s="447"/>
      <c r="F39" s="447"/>
      <c r="G39" s="447"/>
      <c r="H39" s="447"/>
      <c r="I39" s="447"/>
      <c r="J39" s="447"/>
      <c r="K39" s="447"/>
      <c r="L39" s="447"/>
      <c r="M39" s="447"/>
      <c r="N39" s="447"/>
      <c r="O39" s="447"/>
      <c r="P39" s="447"/>
      <c r="Q39" s="447"/>
      <c r="R39" s="447"/>
      <c r="S39" s="447"/>
      <c r="T39" s="447"/>
      <c r="U39" s="447"/>
      <c r="V39" s="447"/>
      <c r="X39" s="447" t="s">
        <v>17</v>
      </c>
      <c r="Y39" s="447"/>
      <c r="Z39" s="447"/>
      <c r="AA39" s="447"/>
      <c r="AB39" s="447"/>
      <c r="AC39" s="447"/>
      <c r="AD39" s="447"/>
      <c r="AE39" s="91"/>
    </row>
    <row r="40" spans="2:31" s="33" customFormat="1" ht="12.65" customHeight="1" x14ac:dyDescent="0.35">
      <c r="B40" s="6"/>
      <c r="L40" s="34"/>
      <c r="AE40" s="40"/>
    </row>
    <row r="41" spans="2:31" s="33" customFormat="1" ht="17.149999999999999" customHeight="1" x14ac:dyDescent="0.35">
      <c r="B41" s="6"/>
      <c r="C41" s="45" t="s">
        <v>137</v>
      </c>
      <c r="D41" s="46">
        <f>'4. Data LeerlingenStudenten'!C42</f>
        <v>0</v>
      </c>
      <c r="E41" s="47"/>
      <c r="F41" s="48"/>
      <c r="G41" s="49"/>
      <c r="L41" s="34"/>
      <c r="X41" s="45" t="s">
        <v>137</v>
      </c>
      <c r="Y41" s="46">
        <f>'4. Data LeerlingenStudenten'!C61</f>
        <v>0</v>
      </c>
      <c r="Z41" s="34"/>
      <c r="AA41" s="52"/>
      <c r="AE41" s="40"/>
    </row>
    <row r="42" spans="2:31" s="33" customFormat="1" ht="12.65" customHeight="1" x14ac:dyDescent="0.35">
      <c r="B42" s="6"/>
      <c r="C42" s="59"/>
      <c r="D42" s="47"/>
      <c r="E42" s="47"/>
      <c r="F42" s="48"/>
      <c r="G42" s="49"/>
      <c r="K42" s="34"/>
      <c r="L42" s="34"/>
      <c r="X42" s="65"/>
      <c r="Y42" s="34"/>
      <c r="Z42" s="34"/>
      <c r="AA42" s="52"/>
      <c r="AE42" s="40"/>
    </row>
    <row r="43" spans="2:31" s="33" customFormat="1" ht="14.15" customHeight="1" x14ac:dyDescent="0.35">
      <c r="B43" s="6"/>
      <c r="C43" s="64"/>
      <c r="D43" s="47"/>
      <c r="E43" s="47"/>
      <c r="F43" s="48"/>
      <c r="K43" s="34"/>
      <c r="L43" s="34"/>
      <c r="X43" s="68"/>
      <c r="Y43" s="34"/>
      <c r="Z43" s="34"/>
      <c r="AA43" s="52"/>
      <c r="AE43" s="40"/>
    </row>
    <row r="44" spans="2:31" s="33" customFormat="1" ht="14.15" customHeight="1" x14ac:dyDescent="0.35">
      <c r="B44" s="6"/>
      <c r="C44" s="64"/>
      <c r="D44" s="47"/>
      <c r="E44" s="47"/>
      <c r="F44" s="48"/>
      <c r="K44" s="34"/>
      <c r="L44" s="34"/>
      <c r="X44" s="68"/>
      <c r="Y44" s="34"/>
      <c r="Z44" s="34"/>
      <c r="AA44" s="52"/>
      <c r="AE44" s="40"/>
    </row>
    <row r="45" spans="2:31" s="33" customFormat="1" ht="14.15" customHeight="1" x14ac:dyDescent="0.35">
      <c r="B45" s="6"/>
      <c r="C45" s="65"/>
      <c r="D45" s="47"/>
      <c r="E45" s="47"/>
      <c r="F45" s="48"/>
      <c r="G45" s="92" t="s">
        <v>32</v>
      </c>
      <c r="H45" s="67" t="s">
        <v>251</v>
      </c>
      <c r="K45" s="34"/>
      <c r="L45" s="34"/>
      <c r="R45" s="93"/>
      <c r="X45" s="34"/>
      <c r="Y45" s="70"/>
      <c r="Z45" s="70"/>
      <c r="AA45" s="71"/>
      <c r="AE45" s="40"/>
    </row>
    <row r="46" spans="2:31" s="33" customFormat="1" ht="5.5" customHeight="1" x14ac:dyDescent="0.35">
      <c r="B46" s="6"/>
      <c r="C46" s="65"/>
      <c r="D46" s="47"/>
      <c r="E46" s="47"/>
      <c r="F46" s="48"/>
      <c r="K46" s="34"/>
      <c r="L46" s="34"/>
      <c r="R46" s="93"/>
      <c r="X46" s="34"/>
      <c r="Y46" s="70"/>
      <c r="Z46" s="70"/>
      <c r="AA46" s="71"/>
      <c r="AE46" s="40"/>
    </row>
    <row r="47" spans="2:31" s="33" customFormat="1" ht="14.15" customHeight="1" x14ac:dyDescent="0.35">
      <c r="B47" s="6"/>
      <c r="C47" s="69"/>
      <c r="D47" s="47"/>
      <c r="E47" s="47"/>
      <c r="F47" s="48"/>
      <c r="G47" s="94" t="s">
        <v>32</v>
      </c>
      <c r="H47" s="67" t="s">
        <v>31</v>
      </c>
      <c r="K47" s="34"/>
      <c r="L47" s="34"/>
      <c r="X47" s="66" t="s">
        <v>32</v>
      </c>
      <c r="Y47" s="67" t="s">
        <v>51</v>
      </c>
      <c r="AE47" s="40"/>
    </row>
    <row r="48" spans="2:31" s="33" customFormat="1" ht="5.5" customHeight="1" x14ac:dyDescent="0.35">
      <c r="B48" s="6"/>
      <c r="C48" s="69"/>
      <c r="D48" s="47"/>
      <c r="E48" s="47"/>
      <c r="F48" s="48"/>
      <c r="G48" s="94"/>
      <c r="H48" s="67"/>
      <c r="K48" s="34"/>
      <c r="L48" s="34"/>
      <c r="AE48" s="40"/>
    </row>
    <row r="49" spans="2:49" s="33" customFormat="1" ht="14.15" customHeight="1" x14ac:dyDescent="0.35">
      <c r="B49" s="6"/>
      <c r="C49" s="72"/>
      <c r="D49" s="47"/>
      <c r="E49" s="47"/>
      <c r="F49" s="48"/>
      <c r="G49" s="75" t="s">
        <v>32</v>
      </c>
      <c r="H49" s="67" t="s">
        <v>1</v>
      </c>
      <c r="K49" s="34"/>
      <c r="L49" s="34"/>
      <c r="V49" s="93"/>
      <c r="X49" s="75" t="s">
        <v>32</v>
      </c>
      <c r="Y49" s="67" t="s">
        <v>41</v>
      </c>
      <c r="AE49" s="40"/>
    </row>
    <row r="50" spans="2:49" s="33" customFormat="1" ht="5.5" customHeight="1" x14ac:dyDescent="0.35">
      <c r="B50" s="6"/>
      <c r="C50" s="72"/>
      <c r="D50" s="47"/>
      <c r="E50" s="47"/>
      <c r="F50" s="48"/>
      <c r="G50" s="75"/>
      <c r="H50" s="67"/>
      <c r="K50" s="34"/>
      <c r="L50" s="34"/>
      <c r="V50" s="93"/>
      <c r="AE50" s="40"/>
    </row>
    <row r="51" spans="2:49" s="33" customFormat="1" ht="14.15" customHeight="1" x14ac:dyDescent="0.35">
      <c r="B51" s="6"/>
      <c r="C51" s="68"/>
      <c r="D51" s="47"/>
      <c r="E51" s="47"/>
      <c r="F51" s="48"/>
      <c r="G51" s="79" t="s">
        <v>32</v>
      </c>
      <c r="H51" s="67" t="s">
        <v>2</v>
      </c>
      <c r="L51" s="34"/>
      <c r="W51" s="34"/>
      <c r="X51" s="80" t="s">
        <v>32</v>
      </c>
      <c r="Y51" s="443" t="s">
        <v>135</v>
      </c>
      <c r="Z51" s="443"/>
      <c r="AE51" s="84"/>
    </row>
    <row r="52" spans="2:49" s="33" customFormat="1" ht="5.5" customHeight="1" x14ac:dyDescent="0.35">
      <c r="B52" s="6"/>
      <c r="C52" s="68"/>
      <c r="D52" s="47"/>
      <c r="E52" s="47"/>
      <c r="F52" s="48"/>
      <c r="G52" s="80"/>
      <c r="H52" s="67"/>
      <c r="L52" s="34"/>
      <c r="W52" s="34"/>
      <c r="Y52" s="443"/>
      <c r="Z52" s="443"/>
      <c r="AE52" s="84"/>
    </row>
    <row r="53" spans="2:49" s="33" customFormat="1" ht="14.15" customHeight="1" x14ac:dyDescent="0.35">
      <c r="B53" s="6"/>
      <c r="C53" s="74"/>
      <c r="D53" s="47"/>
      <c r="E53" s="47"/>
      <c r="F53" s="48"/>
      <c r="G53" s="78" t="s">
        <v>32</v>
      </c>
      <c r="H53" s="67" t="s">
        <v>95</v>
      </c>
      <c r="L53" s="34"/>
      <c r="W53" s="34"/>
      <c r="Y53" s="443"/>
      <c r="Z53" s="443"/>
      <c r="AE53" s="84"/>
    </row>
    <row r="54" spans="2:49" s="33" customFormat="1" ht="5.5" customHeight="1" x14ac:dyDescent="0.35">
      <c r="B54" s="6"/>
      <c r="C54" s="74"/>
      <c r="D54" s="47"/>
      <c r="E54" s="47"/>
      <c r="F54" s="48"/>
      <c r="G54" s="79"/>
      <c r="H54" s="67"/>
      <c r="L54" s="34"/>
      <c r="W54" s="34"/>
      <c r="AE54" s="84"/>
    </row>
    <row r="55" spans="2:49" s="33" customFormat="1" ht="14.15" customHeight="1" x14ac:dyDescent="0.35">
      <c r="B55" s="6"/>
      <c r="C55" s="76"/>
      <c r="D55" s="47"/>
      <c r="E55" s="47"/>
      <c r="F55" s="48"/>
      <c r="G55" s="95" t="s">
        <v>32</v>
      </c>
      <c r="H55" s="67" t="s">
        <v>29</v>
      </c>
      <c r="L55" s="34"/>
      <c r="W55" s="34"/>
      <c r="X55" s="85" t="s">
        <v>32</v>
      </c>
      <c r="Y55" s="67" t="s">
        <v>7</v>
      </c>
      <c r="AE55" s="84"/>
    </row>
    <row r="56" spans="2:49" s="33" customFormat="1" ht="5.5" customHeight="1" x14ac:dyDescent="0.35">
      <c r="B56" s="6"/>
      <c r="C56" s="76"/>
      <c r="D56" s="47"/>
      <c r="E56" s="47"/>
      <c r="F56" s="48"/>
      <c r="G56" s="95"/>
      <c r="H56" s="67"/>
      <c r="L56" s="34"/>
      <c r="W56" s="34"/>
      <c r="X56" s="75"/>
      <c r="Y56" s="67"/>
      <c r="AE56" s="84"/>
    </row>
    <row r="57" spans="2:49" s="33" customFormat="1" ht="14.15" customHeight="1" x14ac:dyDescent="0.35">
      <c r="B57" s="6"/>
      <c r="C57" s="74"/>
      <c r="D57" s="74"/>
      <c r="E57" s="74"/>
      <c r="F57" s="74"/>
      <c r="G57" s="85" t="s">
        <v>32</v>
      </c>
      <c r="H57" s="67" t="s">
        <v>30</v>
      </c>
      <c r="I57" s="74"/>
      <c r="K57" s="74"/>
      <c r="L57" s="34"/>
      <c r="W57" s="34"/>
      <c r="X57" s="80"/>
      <c r="Y57" s="443"/>
      <c r="AE57" s="84"/>
    </row>
    <row r="58" spans="2:49" s="33" customFormat="1" ht="5.5" customHeight="1" x14ac:dyDescent="0.35">
      <c r="B58" s="6"/>
      <c r="C58" s="74"/>
      <c r="D58" s="74"/>
      <c r="E58" s="74"/>
      <c r="F58" s="74"/>
      <c r="G58" s="85"/>
      <c r="H58" s="67"/>
      <c r="I58" s="74"/>
      <c r="K58" s="74"/>
      <c r="L58" s="34"/>
      <c r="W58" s="34"/>
      <c r="X58" s="80"/>
      <c r="Y58" s="443"/>
      <c r="AE58" s="84"/>
    </row>
    <row r="59" spans="2:49" s="33" customFormat="1" ht="14.15" customHeight="1" x14ac:dyDescent="0.35">
      <c r="B59" s="6"/>
      <c r="C59" s="74"/>
      <c r="D59" s="74"/>
      <c r="E59" s="74"/>
      <c r="F59" s="74"/>
      <c r="G59" s="86" t="s">
        <v>32</v>
      </c>
      <c r="H59" s="67" t="s">
        <v>5</v>
      </c>
      <c r="I59" s="74"/>
      <c r="K59" s="74"/>
      <c r="L59" s="34"/>
      <c r="W59" s="34"/>
      <c r="Y59" s="443"/>
      <c r="AE59" s="84"/>
    </row>
    <row r="60" spans="2:49" s="33" customFormat="1" ht="5.5" customHeight="1" x14ac:dyDescent="0.35">
      <c r="B60" s="6"/>
      <c r="C60" s="74"/>
      <c r="D60" s="74"/>
      <c r="E60" s="74"/>
      <c r="F60" s="74"/>
      <c r="G60" s="86"/>
      <c r="H60" s="67"/>
      <c r="I60" s="74"/>
      <c r="K60" s="74"/>
      <c r="L60" s="34"/>
      <c r="W60" s="34"/>
      <c r="Y60" s="81"/>
      <c r="AE60" s="84"/>
    </row>
    <row r="61" spans="2:49" s="33" customFormat="1" ht="14.15" customHeight="1" x14ac:dyDescent="0.35">
      <c r="B61" s="6"/>
      <c r="C61" s="74"/>
      <c r="D61" s="74"/>
      <c r="E61" s="74"/>
      <c r="F61" s="74"/>
      <c r="G61" s="87" t="s">
        <v>32</v>
      </c>
      <c r="H61" s="67" t="s">
        <v>6</v>
      </c>
      <c r="I61" s="74"/>
      <c r="K61" s="74"/>
      <c r="L61" s="34"/>
      <c r="W61" s="34"/>
      <c r="X61" s="85"/>
      <c r="Y61" s="67"/>
      <c r="AE61" s="84"/>
    </row>
    <row r="62" spans="2:49" s="33" customFormat="1" ht="5.5" customHeight="1" x14ac:dyDescent="0.35">
      <c r="B62" s="6"/>
      <c r="C62" s="74"/>
      <c r="D62" s="74"/>
      <c r="E62" s="74"/>
      <c r="F62" s="74"/>
      <c r="G62" s="87"/>
      <c r="H62" s="67"/>
      <c r="I62" s="67"/>
      <c r="J62" s="74"/>
      <c r="K62" s="74"/>
      <c r="L62" s="34"/>
      <c r="W62" s="34"/>
      <c r="X62" s="34"/>
      <c r="AE62" s="84"/>
      <c r="AF62" s="96"/>
      <c r="AG62" s="96"/>
      <c r="AH62" s="96"/>
      <c r="AI62" s="96"/>
      <c r="AJ62" s="96"/>
      <c r="AK62" s="96"/>
      <c r="AL62" s="96"/>
      <c r="AM62" s="96"/>
      <c r="AN62" s="96"/>
      <c r="AO62" s="96"/>
      <c r="AP62" s="96"/>
      <c r="AQ62" s="96"/>
      <c r="AR62" s="96"/>
      <c r="AS62" s="96"/>
      <c r="AT62" s="96"/>
      <c r="AU62" s="96"/>
      <c r="AV62" s="96"/>
      <c r="AW62" s="96"/>
    </row>
    <row r="63" spans="2:49" s="33" customFormat="1" ht="14.15" customHeight="1" x14ac:dyDescent="0.35">
      <c r="B63" s="6"/>
      <c r="C63" s="74"/>
      <c r="D63" s="74"/>
      <c r="E63" s="74"/>
      <c r="F63" s="74"/>
      <c r="G63" s="438" t="s">
        <v>32</v>
      </c>
      <c r="H63" s="67" t="s">
        <v>331</v>
      </c>
      <c r="I63" s="74"/>
      <c r="K63" s="74"/>
      <c r="L63" s="34"/>
      <c r="W63" s="34"/>
      <c r="X63" s="85"/>
      <c r="Y63" s="67"/>
      <c r="AE63" s="84"/>
    </row>
    <row r="64" spans="2:49" s="33" customFormat="1" ht="5.5" customHeight="1" x14ac:dyDescent="0.35">
      <c r="B64" s="6"/>
      <c r="C64" s="74"/>
      <c r="D64" s="74"/>
      <c r="E64" s="74"/>
      <c r="F64" s="74"/>
      <c r="G64" s="87"/>
      <c r="H64" s="67"/>
      <c r="I64" s="67"/>
      <c r="J64" s="74"/>
      <c r="K64" s="74"/>
      <c r="L64" s="34"/>
      <c r="W64" s="34"/>
      <c r="X64" s="34"/>
      <c r="AE64" s="84"/>
      <c r="AF64" s="96"/>
      <c r="AG64" s="96"/>
      <c r="AH64" s="96"/>
      <c r="AI64" s="96"/>
      <c r="AJ64" s="96"/>
      <c r="AK64" s="96"/>
      <c r="AL64" s="96"/>
      <c r="AM64" s="96"/>
      <c r="AN64" s="96"/>
      <c r="AO64" s="96"/>
      <c r="AP64" s="96"/>
      <c r="AQ64" s="96"/>
      <c r="AR64" s="96"/>
      <c r="AS64" s="96"/>
      <c r="AT64" s="96"/>
      <c r="AU64" s="96"/>
      <c r="AV64" s="96"/>
      <c r="AW64" s="96"/>
    </row>
    <row r="65" spans="2:49" s="33" customFormat="1" ht="14.15" customHeight="1" x14ac:dyDescent="0.35">
      <c r="B65" s="6"/>
      <c r="C65" s="74"/>
      <c r="D65" s="74"/>
      <c r="E65" s="74"/>
      <c r="F65" s="74"/>
      <c r="G65" s="97" t="s">
        <v>32</v>
      </c>
      <c r="H65" s="67" t="s">
        <v>12</v>
      </c>
      <c r="J65" s="74"/>
      <c r="K65" s="74"/>
      <c r="L65" s="34"/>
      <c r="W65" s="34"/>
      <c r="X65" s="34"/>
      <c r="AE65" s="84"/>
      <c r="AF65" s="96"/>
      <c r="AG65" s="96"/>
      <c r="AH65" s="96"/>
      <c r="AI65" s="96"/>
      <c r="AJ65" s="96"/>
      <c r="AK65" s="96"/>
      <c r="AL65" s="96"/>
      <c r="AM65" s="96"/>
      <c r="AN65" s="96"/>
      <c r="AO65" s="96"/>
      <c r="AP65" s="96"/>
      <c r="AQ65" s="96"/>
      <c r="AR65" s="96"/>
      <c r="AS65" s="96"/>
      <c r="AT65" s="96"/>
      <c r="AU65" s="96"/>
      <c r="AV65" s="96"/>
      <c r="AW65" s="96"/>
    </row>
    <row r="66" spans="2:49" s="33" customFormat="1" ht="14.15" customHeight="1" x14ac:dyDescent="0.35">
      <c r="B66" s="6"/>
      <c r="C66" s="98"/>
      <c r="D66" s="98"/>
      <c r="E66" s="98"/>
      <c r="F66" s="98"/>
      <c r="I66" s="99"/>
      <c r="J66" s="98"/>
      <c r="K66" s="74"/>
      <c r="L66" s="34"/>
      <c r="W66" s="34"/>
      <c r="X66" s="34"/>
      <c r="AE66" s="84"/>
      <c r="AF66" s="96"/>
      <c r="AG66" s="96"/>
      <c r="AH66" s="96"/>
      <c r="AI66" s="96"/>
      <c r="AJ66" s="96"/>
      <c r="AK66" s="96"/>
      <c r="AL66" s="96"/>
      <c r="AM66" s="96"/>
      <c r="AN66" s="96"/>
      <c r="AO66" s="96"/>
      <c r="AP66" s="96"/>
      <c r="AQ66" s="96"/>
      <c r="AR66" s="96"/>
      <c r="AS66" s="96"/>
      <c r="AT66" s="96"/>
      <c r="AU66" s="96"/>
      <c r="AV66" s="96"/>
      <c r="AW66" s="96"/>
    </row>
    <row r="67" spans="2:49" s="33" customFormat="1" ht="20.5" customHeight="1" x14ac:dyDescent="0.3">
      <c r="B67" s="100"/>
      <c r="C67" s="101"/>
      <c r="D67" s="101"/>
      <c r="E67" s="101"/>
      <c r="F67" s="101"/>
      <c r="G67" s="101"/>
      <c r="H67" s="101"/>
      <c r="I67" s="101"/>
      <c r="J67" s="101"/>
      <c r="K67" s="101"/>
      <c r="L67" s="102"/>
      <c r="M67" s="101"/>
      <c r="N67" s="101"/>
      <c r="O67" s="101"/>
      <c r="P67" s="101"/>
      <c r="Q67" s="101"/>
      <c r="R67" s="101"/>
      <c r="S67" s="101"/>
      <c r="T67" s="101"/>
      <c r="U67" s="101"/>
      <c r="V67" s="101"/>
      <c r="W67" s="102"/>
      <c r="X67" s="102"/>
      <c r="Y67" s="101"/>
      <c r="Z67" s="101"/>
      <c r="AA67" s="101"/>
      <c r="AB67" s="101"/>
      <c r="AC67" s="101"/>
      <c r="AD67" s="101"/>
      <c r="AE67" s="103"/>
      <c r="AF67" s="96"/>
      <c r="AG67" s="96"/>
      <c r="AH67" s="96"/>
      <c r="AI67" s="96"/>
      <c r="AJ67" s="96"/>
      <c r="AK67" s="96"/>
      <c r="AL67" s="96"/>
      <c r="AM67" s="96"/>
      <c r="AN67" s="96"/>
      <c r="AO67" s="96"/>
      <c r="AP67" s="96"/>
      <c r="AQ67" s="96"/>
      <c r="AR67" s="96"/>
      <c r="AS67" s="96"/>
      <c r="AT67" s="96"/>
      <c r="AU67" s="96"/>
      <c r="AV67" s="96"/>
      <c r="AW67" s="96"/>
    </row>
    <row r="68" spans="2:49" s="33" customFormat="1" ht="16" customHeight="1" x14ac:dyDescent="0.3">
      <c r="B68" s="104"/>
      <c r="L68" s="34"/>
      <c r="W68" s="34"/>
      <c r="X68" s="34"/>
      <c r="AF68" s="96"/>
      <c r="AG68" s="96"/>
      <c r="AH68" s="96"/>
      <c r="AI68" s="96"/>
      <c r="AJ68" s="96"/>
      <c r="AK68" s="96"/>
      <c r="AL68" s="96"/>
      <c r="AM68" s="96"/>
      <c r="AN68" s="96"/>
      <c r="AO68" s="96"/>
      <c r="AP68" s="96"/>
      <c r="AQ68" s="96"/>
      <c r="AR68" s="96"/>
      <c r="AS68" s="96"/>
      <c r="AT68" s="96"/>
      <c r="AU68" s="96"/>
      <c r="AV68" s="96"/>
      <c r="AW68" s="96"/>
    </row>
    <row r="69" spans="2:49" s="33" customFormat="1" ht="26.5" customHeight="1" x14ac:dyDescent="0.35">
      <c r="AF69" s="96"/>
      <c r="AG69" s="96"/>
      <c r="AH69" s="96"/>
      <c r="AI69" s="96"/>
      <c r="AJ69" s="96"/>
      <c r="AK69" s="96"/>
      <c r="AL69" s="96"/>
      <c r="AM69" s="96"/>
      <c r="AN69" s="96"/>
      <c r="AO69" s="96"/>
      <c r="AP69" s="96"/>
      <c r="AQ69" s="96"/>
      <c r="AR69" s="96"/>
      <c r="AS69" s="96"/>
      <c r="AT69" s="96"/>
      <c r="AU69" s="96"/>
      <c r="AV69" s="96"/>
      <c r="AW69" s="96"/>
    </row>
    <row r="70" spans="2:49" s="33" customFormat="1" ht="23.5" customHeight="1" x14ac:dyDescent="0.35">
      <c r="B70" s="448" t="s">
        <v>42</v>
      </c>
      <c r="C70" s="444"/>
      <c r="D70" s="444"/>
      <c r="E70" s="444"/>
      <c r="F70" s="444"/>
      <c r="G70" s="444"/>
      <c r="H70" s="444"/>
      <c r="I70" s="444"/>
      <c r="J70" s="444"/>
      <c r="K70" s="444"/>
      <c r="L70" s="444"/>
      <c r="M70" s="444"/>
      <c r="N70" s="444"/>
      <c r="O70" s="444"/>
      <c r="P70" s="444"/>
      <c r="Q70" s="444"/>
      <c r="R70" s="444"/>
      <c r="S70" s="444"/>
      <c r="T70" s="444"/>
      <c r="U70" s="444"/>
      <c r="V70" s="444"/>
      <c r="W70" s="444"/>
      <c r="X70" s="444"/>
      <c r="Y70" s="444"/>
      <c r="Z70" s="444"/>
      <c r="AA70" s="444"/>
      <c r="AB70" s="444"/>
      <c r="AC70" s="444"/>
      <c r="AD70" s="444"/>
      <c r="AE70" s="444"/>
      <c r="AF70" s="96"/>
      <c r="AG70" s="96"/>
      <c r="AH70" s="96"/>
      <c r="AI70" s="96"/>
      <c r="AJ70" s="96"/>
      <c r="AK70" s="96"/>
      <c r="AL70" s="96"/>
      <c r="AM70" s="96"/>
      <c r="AN70" s="96"/>
      <c r="AO70" s="96"/>
      <c r="AP70" s="96"/>
      <c r="AQ70" s="96"/>
      <c r="AR70" s="96"/>
      <c r="AS70" s="96"/>
      <c r="AT70" s="96"/>
      <c r="AU70" s="96"/>
      <c r="AV70" s="96"/>
      <c r="AW70" s="96"/>
    </row>
    <row r="71" spans="2:49" s="33" customFormat="1" ht="8.5" customHeight="1" x14ac:dyDescent="0.35">
      <c r="B71" s="105"/>
      <c r="C71" s="37"/>
      <c r="D71" s="37"/>
      <c r="E71" s="37"/>
      <c r="F71" s="37"/>
      <c r="G71" s="37"/>
      <c r="H71" s="37"/>
      <c r="I71" s="37"/>
      <c r="J71" s="37"/>
      <c r="K71" s="37"/>
      <c r="L71" s="37"/>
      <c r="M71" s="37"/>
      <c r="N71" s="37"/>
      <c r="O71" s="37"/>
      <c r="P71" s="37"/>
      <c r="Q71" s="37"/>
      <c r="R71" s="37"/>
      <c r="S71" s="37"/>
      <c r="T71" s="37"/>
      <c r="U71" s="37"/>
      <c r="V71" s="37"/>
      <c r="W71" s="37"/>
      <c r="X71" s="37"/>
      <c r="Y71" s="37"/>
      <c r="Z71" s="37"/>
      <c r="AA71" s="37"/>
      <c r="AB71" s="37"/>
      <c r="AC71" s="37"/>
      <c r="AD71" s="37"/>
      <c r="AE71" s="84"/>
      <c r="AF71" s="96"/>
      <c r="AG71" s="96"/>
      <c r="AH71" s="96"/>
      <c r="AI71" s="96"/>
      <c r="AJ71" s="96"/>
      <c r="AK71" s="96"/>
      <c r="AL71" s="96"/>
      <c r="AM71" s="96"/>
      <c r="AN71" s="96"/>
      <c r="AO71" s="96"/>
      <c r="AP71" s="96"/>
      <c r="AQ71" s="96"/>
      <c r="AR71" s="96"/>
      <c r="AS71" s="96"/>
      <c r="AT71" s="96"/>
      <c r="AU71" s="96"/>
      <c r="AV71" s="96"/>
      <c r="AW71" s="96"/>
    </row>
    <row r="72" spans="2:49" s="33" customFormat="1" ht="19.5" customHeight="1" x14ac:dyDescent="0.35">
      <c r="B72" s="105"/>
      <c r="C72" s="449" t="s">
        <v>13</v>
      </c>
      <c r="D72" s="449"/>
      <c r="E72" s="449"/>
      <c r="F72" s="449"/>
      <c r="G72" s="449"/>
      <c r="H72" s="449"/>
      <c r="I72" s="449"/>
      <c r="J72" s="449"/>
      <c r="K72" s="449"/>
      <c r="L72" s="449"/>
      <c r="M72" s="449"/>
      <c r="N72" s="449"/>
      <c r="O72" s="449"/>
      <c r="P72" s="106"/>
      <c r="Q72" s="447" t="s">
        <v>17</v>
      </c>
      <c r="R72" s="447"/>
      <c r="S72" s="447"/>
      <c r="T72" s="447"/>
      <c r="U72" s="447"/>
      <c r="V72" s="447"/>
      <c r="W72" s="447"/>
      <c r="X72" s="447"/>
      <c r="Y72" s="447"/>
      <c r="Z72" s="447"/>
      <c r="AA72" s="447"/>
      <c r="AB72" s="447"/>
      <c r="AC72" s="447"/>
      <c r="AD72" s="447"/>
      <c r="AE72" s="84"/>
      <c r="AF72" s="96"/>
      <c r="AG72" s="96"/>
      <c r="AH72" s="96"/>
      <c r="AI72" s="96"/>
      <c r="AJ72" s="96"/>
      <c r="AK72" s="96"/>
      <c r="AL72" s="96"/>
      <c r="AM72" s="96"/>
      <c r="AN72" s="96"/>
      <c r="AO72" s="96"/>
      <c r="AP72" s="96"/>
      <c r="AQ72" s="96"/>
      <c r="AR72" s="96"/>
      <c r="AS72" s="96"/>
      <c r="AT72" s="96"/>
      <c r="AU72" s="96"/>
      <c r="AV72" s="96"/>
      <c r="AW72" s="96"/>
    </row>
    <row r="73" spans="2:49" s="33" customFormat="1" ht="10.5" customHeight="1" x14ac:dyDescent="0.35">
      <c r="B73" s="105"/>
      <c r="C73" s="107"/>
      <c r="D73" s="107"/>
      <c r="E73" s="107"/>
      <c r="F73" s="107"/>
      <c r="G73" s="107"/>
      <c r="H73" s="107"/>
      <c r="I73" s="107"/>
      <c r="J73" s="107"/>
      <c r="K73" s="107"/>
      <c r="L73" s="108"/>
      <c r="M73" s="108"/>
      <c r="N73" s="108"/>
      <c r="O73" s="108"/>
      <c r="P73" s="108"/>
      <c r="AE73" s="84"/>
      <c r="AF73" s="96"/>
      <c r="AG73" s="96"/>
      <c r="AH73" s="96"/>
      <c r="AI73" s="96"/>
      <c r="AJ73" s="96"/>
      <c r="AK73" s="96"/>
      <c r="AL73" s="96"/>
      <c r="AM73" s="96"/>
      <c r="AN73" s="96"/>
      <c r="AO73" s="96"/>
      <c r="AP73" s="96"/>
      <c r="AQ73" s="96"/>
      <c r="AR73" s="96"/>
      <c r="AS73" s="96"/>
      <c r="AT73" s="96"/>
      <c r="AU73" s="96"/>
      <c r="AV73" s="96"/>
      <c r="AW73" s="96"/>
    </row>
    <row r="74" spans="2:49" s="33" customFormat="1" ht="16.5" customHeight="1" x14ac:dyDescent="0.35">
      <c r="B74" s="105"/>
      <c r="C74" s="45" t="s">
        <v>137</v>
      </c>
      <c r="D74" s="46">
        <f>'3. Data Medewerkers'!C79</f>
        <v>0</v>
      </c>
      <c r="E74" s="107"/>
      <c r="F74" s="107"/>
      <c r="G74" s="107"/>
      <c r="H74" s="107"/>
      <c r="I74" s="107"/>
      <c r="J74" s="107"/>
      <c r="K74" s="107"/>
      <c r="L74" s="108"/>
      <c r="M74" s="108"/>
      <c r="N74" s="108"/>
      <c r="O74" s="108"/>
      <c r="P74" s="108"/>
      <c r="Q74" s="45" t="s">
        <v>137</v>
      </c>
      <c r="R74" s="46">
        <f>'4. Data LeerlingenStudenten'!C81</f>
        <v>0</v>
      </c>
      <c r="AE74" s="84"/>
      <c r="AF74" s="96"/>
      <c r="AG74" s="96"/>
      <c r="AH74" s="96"/>
      <c r="AI74" s="96"/>
      <c r="AJ74" s="96"/>
      <c r="AK74" s="96"/>
      <c r="AL74" s="96"/>
      <c r="AM74" s="96"/>
      <c r="AN74" s="96"/>
      <c r="AO74" s="96"/>
      <c r="AP74" s="96"/>
      <c r="AQ74" s="96"/>
      <c r="AR74" s="96"/>
      <c r="AS74" s="96"/>
      <c r="AT74" s="96"/>
      <c r="AU74" s="96"/>
      <c r="AV74" s="96"/>
      <c r="AW74" s="96"/>
    </row>
    <row r="75" spans="2:49" s="33" customFormat="1" ht="10.5" customHeight="1" x14ac:dyDescent="0.35">
      <c r="B75" s="105"/>
      <c r="C75" s="107"/>
      <c r="D75" s="107"/>
      <c r="E75" s="107"/>
      <c r="F75" s="107"/>
      <c r="G75" s="107"/>
      <c r="H75" s="107"/>
      <c r="I75" s="107"/>
      <c r="J75" s="107"/>
      <c r="K75" s="107"/>
      <c r="L75" s="108"/>
      <c r="M75" s="108"/>
      <c r="N75" s="108"/>
      <c r="O75" s="108"/>
      <c r="P75" s="108"/>
      <c r="AE75" s="84"/>
      <c r="AF75" s="96"/>
      <c r="AG75" s="96"/>
      <c r="AH75" s="96"/>
      <c r="AI75" s="96"/>
      <c r="AJ75" s="96"/>
      <c r="AK75" s="96"/>
      <c r="AL75" s="96"/>
      <c r="AM75" s="96"/>
      <c r="AN75" s="96"/>
      <c r="AO75" s="96"/>
      <c r="AP75" s="96"/>
      <c r="AQ75" s="96"/>
      <c r="AR75" s="96"/>
      <c r="AS75" s="96"/>
      <c r="AT75" s="96"/>
      <c r="AU75" s="96"/>
      <c r="AV75" s="96"/>
      <c r="AW75" s="96"/>
    </row>
    <row r="76" spans="2:49" s="33" customFormat="1" ht="16" customHeight="1" x14ac:dyDescent="0.35">
      <c r="B76" s="105"/>
      <c r="C76" s="107"/>
      <c r="D76" s="107"/>
      <c r="E76" s="107"/>
      <c r="F76" s="107"/>
      <c r="G76" s="107"/>
      <c r="H76" s="107"/>
      <c r="I76" s="107"/>
      <c r="J76" s="107"/>
      <c r="K76" s="107"/>
      <c r="L76" s="107"/>
      <c r="M76" s="107"/>
      <c r="N76" s="107"/>
      <c r="O76" s="107"/>
      <c r="P76" s="107"/>
      <c r="Q76" s="107"/>
      <c r="R76" s="109"/>
      <c r="S76" s="109"/>
      <c r="V76" s="110"/>
      <c r="AE76" s="84"/>
      <c r="AF76" s="96"/>
      <c r="AG76" s="96"/>
      <c r="AH76" s="96"/>
      <c r="AI76" s="96"/>
      <c r="AJ76" s="96"/>
      <c r="AK76" s="96"/>
      <c r="AL76" s="96"/>
      <c r="AM76" s="96"/>
      <c r="AN76" s="96"/>
      <c r="AO76" s="96"/>
      <c r="AP76" s="96"/>
      <c r="AQ76" s="96"/>
      <c r="AR76" s="96"/>
      <c r="AS76" s="96"/>
      <c r="AT76" s="96"/>
      <c r="AU76" s="96"/>
      <c r="AV76" s="96"/>
      <c r="AW76" s="96"/>
    </row>
    <row r="77" spans="2:49" s="33" customFormat="1" ht="16" customHeight="1" x14ac:dyDescent="0.35">
      <c r="B77" s="105"/>
      <c r="C77" s="107"/>
      <c r="D77" s="107"/>
      <c r="E77" s="107"/>
      <c r="F77" s="107"/>
      <c r="G77" s="107"/>
      <c r="H77" s="107"/>
      <c r="I77" s="107"/>
      <c r="J77" s="107"/>
      <c r="K77" s="107"/>
      <c r="L77" s="107"/>
      <c r="M77" s="107"/>
      <c r="N77" s="107"/>
      <c r="O77" s="107"/>
      <c r="P77" s="107"/>
      <c r="Q77" s="111"/>
      <c r="R77" s="112"/>
      <c r="Z77" s="107"/>
      <c r="AE77" s="113"/>
      <c r="AF77" s="96"/>
      <c r="AG77" s="96"/>
      <c r="AH77" s="96"/>
      <c r="AI77" s="96"/>
      <c r="AJ77" s="96"/>
      <c r="AK77" s="96"/>
      <c r="AL77" s="96"/>
      <c r="AM77" s="96"/>
      <c r="AN77" s="96"/>
      <c r="AO77" s="96"/>
      <c r="AP77" s="96"/>
      <c r="AQ77" s="96"/>
      <c r="AR77" s="96"/>
      <c r="AS77" s="96"/>
      <c r="AT77" s="96"/>
      <c r="AU77" s="96"/>
      <c r="AV77" s="96"/>
      <c r="AW77" s="96"/>
    </row>
    <row r="78" spans="2:49" s="33" customFormat="1" ht="16" customHeight="1" x14ac:dyDescent="0.35">
      <c r="B78" s="105"/>
      <c r="C78" s="107"/>
      <c r="D78" s="107"/>
      <c r="E78" s="107"/>
      <c r="F78" s="107"/>
      <c r="G78" s="107"/>
      <c r="H78" s="107"/>
      <c r="I78" s="107"/>
      <c r="J78" s="107"/>
      <c r="K78" s="107"/>
      <c r="L78" s="107"/>
      <c r="M78" s="107"/>
      <c r="N78" s="107"/>
      <c r="O78" s="107"/>
      <c r="P78" s="107"/>
      <c r="Q78" s="111"/>
      <c r="R78" s="112"/>
      <c r="Z78" s="107"/>
      <c r="AE78" s="113"/>
      <c r="AF78" s="96"/>
      <c r="AG78" s="96"/>
      <c r="AH78" s="96"/>
      <c r="AI78" s="96"/>
      <c r="AJ78" s="96"/>
      <c r="AK78" s="96"/>
      <c r="AL78" s="96"/>
      <c r="AM78" s="96"/>
      <c r="AN78" s="96"/>
      <c r="AO78" s="96"/>
      <c r="AP78" s="96"/>
      <c r="AQ78" s="96"/>
      <c r="AR78" s="96"/>
      <c r="AS78" s="96"/>
      <c r="AT78" s="96"/>
      <c r="AU78" s="96"/>
      <c r="AV78" s="96"/>
      <c r="AW78" s="96"/>
    </row>
    <row r="79" spans="2:49" s="33" customFormat="1" ht="16" customHeight="1" x14ac:dyDescent="0.35">
      <c r="B79" s="105"/>
      <c r="C79" s="107"/>
      <c r="D79" s="107"/>
      <c r="E79" s="107"/>
      <c r="F79" s="107"/>
      <c r="G79" s="107"/>
      <c r="H79" s="107"/>
      <c r="I79" s="107"/>
      <c r="J79" s="107"/>
      <c r="K79" s="107"/>
      <c r="L79" s="107"/>
      <c r="M79" s="107"/>
      <c r="N79" s="107"/>
      <c r="O79" s="107"/>
      <c r="P79" s="107"/>
      <c r="Q79" s="114"/>
      <c r="Z79" s="107"/>
      <c r="AE79" s="113"/>
      <c r="AF79" s="96"/>
      <c r="AG79" s="96"/>
      <c r="AH79" s="96"/>
      <c r="AI79" s="96"/>
      <c r="AJ79" s="96"/>
      <c r="AK79" s="96"/>
      <c r="AL79" s="96"/>
      <c r="AM79" s="96"/>
      <c r="AN79" s="96"/>
      <c r="AO79" s="96"/>
      <c r="AP79" s="96"/>
      <c r="AQ79" s="96"/>
      <c r="AR79" s="96"/>
      <c r="AS79" s="96"/>
      <c r="AT79" s="96"/>
      <c r="AU79" s="96"/>
      <c r="AV79" s="96"/>
      <c r="AW79" s="96"/>
    </row>
    <row r="80" spans="2:49" s="33" customFormat="1" ht="16" customHeight="1" x14ac:dyDescent="0.35">
      <c r="B80" s="105"/>
      <c r="C80" s="107"/>
      <c r="D80" s="107"/>
      <c r="E80" s="107"/>
      <c r="F80" s="107"/>
      <c r="G80" s="107"/>
      <c r="H80" s="107"/>
      <c r="I80" s="107"/>
      <c r="J80" s="107"/>
      <c r="K80" s="107"/>
      <c r="L80" s="107"/>
      <c r="M80" s="107"/>
      <c r="N80" s="107"/>
      <c r="O80" s="107"/>
      <c r="P80" s="107"/>
      <c r="Q80" s="111"/>
      <c r="R80" s="112"/>
      <c r="Z80" s="107"/>
      <c r="AE80" s="113"/>
      <c r="AF80" s="96"/>
      <c r="AG80" s="96"/>
      <c r="AH80" s="96"/>
      <c r="AI80" s="96"/>
      <c r="AJ80" s="96"/>
      <c r="AK80" s="96"/>
      <c r="AL80" s="96"/>
      <c r="AM80" s="96"/>
      <c r="AN80" s="96"/>
      <c r="AO80" s="96"/>
      <c r="AP80" s="96"/>
      <c r="AQ80" s="96"/>
      <c r="AR80" s="96"/>
      <c r="AS80" s="96"/>
      <c r="AT80" s="96"/>
      <c r="AU80" s="96"/>
      <c r="AV80" s="96"/>
      <c r="AW80" s="96"/>
    </row>
    <row r="81" spans="2:49" s="33" customFormat="1" ht="16" customHeight="1" x14ac:dyDescent="0.35">
      <c r="B81" s="105"/>
      <c r="C81" s="107"/>
      <c r="D81" s="107"/>
      <c r="E81" s="107"/>
      <c r="F81" s="107"/>
      <c r="G81" s="107"/>
      <c r="H81" s="107"/>
      <c r="I81" s="107"/>
      <c r="J81" s="107"/>
      <c r="K81" s="107"/>
      <c r="L81" s="115"/>
      <c r="M81" s="115"/>
      <c r="N81" s="115"/>
      <c r="O81" s="115"/>
      <c r="P81" s="115"/>
      <c r="Q81" s="111"/>
      <c r="R81" s="112"/>
      <c r="Z81" s="107"/>
      <c r="AE81" s="113"/>
      <c r="AF81" s="96"/>
      <c r="AG81" s="96"/>
      <c r="AH81" s="96"/>
      <c r="AI81" s="96"/>
      <c r="AJ81" s="96"/>
      <c r="AK81" s="96"/>
      <c r="AL81" s="96"/>
      <c r="AM81" s="96"/>
      <c r="AN81" s="96"/>
      <c r="AO81" s="96"/>
      <c r="AP81" s="96"/>
      <c r="AQ81" s="96"/>
      <c r="AR81" s="96"/>
      <c r="AS81" s="96"/>
      <c r="AT81" s="96"/>
      <c r="AU81" s="96"/>
      <c r="AV81" s="96"/>
      <c r="AW81" s="96"/>
    </row>
    <row r="82" spans="2:49" s="33" customFormat="1" ht="16" customHeight="1" x14ac:dyDescent="0.35">
      <c r="B82" s="105"/>
      <c r="C82" s="107"/>
      <c r="D82" s="107"/>
      <c r="E82" s="107"/>
      <c r="F82" s="107"/>
      <c r="G82" s="107"/>
      <c r="H82" s="107"/>
      <c r="I82" s="107"/>
      <c r="J82" s="107"/>
      <c r="K82" s="107"/>
      <c r="L82" s="107"/>
      <c r="Q82" s="111"/>
      <c r="R82" s="116"/>
      <c r="Z82" s="107"/>
      <c r="AE82" s="113"/>
      <c r="AF82" s="96"/>
      <c r="AG82" s="96"/>
      <c r="AH82" s="96"/>
      <c r="AI82" s="96"/>
      <c r="AJ82" s="96"/>
      <c r="AK82" s="96"/>
      <c r="AL82" s="96"/>
      <c r="AM82" s="96"/>
      <c r="AN82" s="96"/>
      <c r="AO82" s="96"/>
      <c r="AP82" s="96"/>
      <c r="AQ82" s="96"/>
      <c r="AR82" s="96"/>
      <c r="AS82" s="96"/>
      <c r="AT82" s="96"/>
      <c r="AU82" s="96"/>
      <c r="AV82" s="96"/>
      <c r="AW82" s="96"/>
    </row>
    <row r="83" spans="2:49" s="33" customFormat="1" ht="16" customHeight="1" x14ac:dyDescent="0.35">
      <c r="B83" s="105"/>
      <c r="C83" s="107"/>
      <c r="D83" s="107"/>
      <c r="E83" s="107"/>
      <c r="F83" s="107"/>
      <c r="G83" s="107"/>
      <c r="H83" s="107"/>
      <c r="I83" s="107"/>
      <c r="J83" s="107"/>
      <c r="K83" s="107"/>
      <c r="L83" s="107"/>
      <c r="M83" s="107"/>
      <c r="N83" s="107"/>
      <c r="O83" s="107"/>
      <c r="P83" s="107"/>
      <c r="Q83" s="111"/>
      <c r="R83" s="109"/>
      <c r="Z83" s="107"/>
      <c r="AE83" s="113"/>
      <c r="AF83" s="96"/>
      <c r="AG83" s="96"/>
      <c r="AH83" s="96"/>
      <c r="AI83" s="96"/>
      <c r="AJ83" s="96"/>
      <c r="AK83" s="96"/>
      <c r="AL83" s="96"/>
      <c r="AM83" s="96"/>
      <c r="AN83" s="96"/>
      <c r="AO83" s="96"/>
      <c r="AP83" s="96"/>
      <c r="AQ83" s="96"/>
      <c r="AR83" s="96"/>
      <c r="AS83" s="96"/>
      <c r="AT83" s="96"/>
      <c r="AU83" s="96"/>
      <c r="AV83" s="96"/>
      <c r="AW83" s="96"/>
    </row>
    <row r="84" spans="2:49" s="33" customFormat="1" ht="16" customHeight="1" x14ac:dyDescent="0.35">
      <c r="B84" s="105"/>
      <c r="C84" s="107"/>
      <c r="D84" s="107"/>
      <c r="E84" s="107"/>
      <c r="F84" s="107"/>
      <c r="G84" s="107"/>
      <c r="H84" s="107"/>
      <c r="I84" s="107"/>
      <c r="J84" s="107"/>
      <c r="K84" s="107"/>
      <c r="L84" s="107"/>
      <c r="M84" s="107"/>
      <c r="N84" s="107"/>
      <c r="O84" s="107"/>
      <c r="P84" s="107"/>
      <c r="Q84" s="111"/>
      <c r="R84" s="109"/>
      <c r="Z84" s="107"/>
      <c r="AE84" s="113"/>
      <c r="AF84" s="96"/>
      <c r="AG84" s="96"/>
      <c r="AH84" s="96"/>
      <c r="AI84" s="96"/>
      <c r="AJ84" s="96"/>
      <c r="AK84" s="96"/>
      <c r="AL84" s="96"/>
      <c r="AM84" s="96"/>
      <c r="AN84" s="96"/>
      <c r="AO84" s="96"/>
      <c r="AP84" s="96"/>
      <c r="AQ84" s="96"/>
      <c r="AR84" s="96"/>
      <c r="AS84" s="96"/>
      <c r="AT84" s="96"/>
      <c r="AU84" s="96"/>
      <c r="AV84" s="96"/>
      <c r="AW84" s="96"/>
    </row>
    <row r="85" spans="2:49" s="33" customFormat="1" ht="16" customHeight="1" x14ac:dyDescent="0.35">
      <c r="B85" s="105"/>
      <c r="C85" s="107"/>
      <c r="D85" s="107"/>
      <c r="E85" s="107"/>
      <c r="F85" s="107"/>
      <c r="G85" s="107"/>
      <c r="H85" s="107"/>
      <c r="I85" s="107"/>
      <c r="J85" s="107"/>
      <c r="K85" s="107"/>
      <c r="L85" s="107"/>
      <c r="M85" s="107"/>
      <c r="N85" s="107"/>
      <c r="O85" s="107"/>
      <c r="P85" s="107"/>
      <c r="Q85" s="111"/>
      <c r="R85" s="112"/>
      <c r="S85" s="112"/>
      <c r="Z85" s="107"/>
      <c r="AE85" s="113"/>
      <c r="AF85" s="96"/>
      <c r="AG85" s="96"/>
      <c r="AH85" s="96"/>
      <c r="AI85" s="96"/>
      <c r="AJ85" s="96"/>
      <c r="AK85" s="96"/>
      <c r="AL85" s="96"/>
      <c r="AM85" s="96"/>
      <c r="AN85" s="96"/>
      <c r="AO85" s="96"/>
      <c r="AP85" s="96"/>
      <c r="AQ85" s="96"/>
      <c r="AR85" s="96"/>
      <c r="AS85" s="96"/>
      <c r="AT85" s="96"/>
      <c r="AU85" s="96"/>
      <c r="AV85" s="96"/>
      <c r="AW85" s="96"/>
    </row>
    <row r="86" spans="2:49" s="33" customFormat="1" ht="16" customHeight="1" x14ac:dyDescent="0.35">
      <c r="B86" s="105"/>
      <c r="C86" s="107"/>
      <c r="D86" s="107"/>
      <c r="E86" s="107"/>
      <c r="F86" s="107"/>
      <c r="G86" s="107"/>
      <c r="H86" s="107"/>
      <c r="I86" s="107"/>
      <c r="J86" s="107"/>
      <c r="K86" s="107"/>
      <c r="L86" s="107"/>
      <c r="M86" s="107"/>
      <c r="N86" s="107"/>
      <c r="O86" s="107"/>
      <c r="P86" s="107"/>
      <c r="Q86" s="111"/>
      <c r="R86" s="112"/>
      <c r="S86" s="112"/>
      <c r="T86" s="34"/>
      <c r="U86" s="34"/>
      <c r="V86" s="34"/>
      <c r="W86" s="34"/>
      <c r="X86" s="34"/>
      <c r="Z86" s="107"/>
      <c r="AE86" s="113"/>
      <c r="AF86" s="96"/>
      <c r="AG86" s="96"/>
      <c r="AH86" s="96"/>
      <c r="AI86" s="96"/>
      <c r="AJ86" s="96"/>
      <c r="AK86" s="96"/>
      <c r="AL86" s="96"/>
      <c r="AM86" s="96"/>
      <c r="AN86" s="96"/>
      <c r="AO86" s="96"/>
      <c r="AP86" s="96"/>
      <c r="AQ86" s="96"/>
      <c r="AR86" s="96"/>
      <c r="AS86" s="96"/>
      <c r="AT86" s="96"/>
      <c r="AU86" s="96"/>
      <c r="AV86" s="96"/>
      <c r="AW86" s="96"/>
    </row>
    <row r="87" spans="2:49" s="33" customFormat="1" ht="13.5" customHeight="1" x14ac:dyDescent="0.35">
      <c r="B87" s="117"/>
      <c r="C87" s="118"/>
      <c r="D87" s="118"/>
      <c r="E87" s="118"/>
      <c r="F87" s="118"/>
      <c r="G87" s="118"/>
      <c r="H87" s="118"/>
      <c r="I87" s="118"/>
      <c r="J87" s="118"/>
      <c r="K87" s="118"/>
      <c r="L87" s="118"/>
      <c r="M87" s="118"/>
      <c r="N87" s="118"/>
      <c r="O87" s="118"/>
      <c r="P87" s="118"/>
      <c r="Q87" s="119"/>
      <c r="R87" s="119"/>
      <c r="S87" s="119"/>
      <c r="T87" s="119"/>
      <c r="U87" s="119"/>
      <c r="V87" s="119"/>
      <c r="W87" s="119"/>
      <c r="X87" s="119"/>
      <c r="Y87" s="119"/>
      <c r="Z87" s="119"/>
      <c r="AA87" s="119"/>
      <c r="AB87" s="119"/>
      <c r="AC87" s="119"/>
      <c r="AD87" s="119"/>
      <c r="AE87" s="120"/>
      <c r="AF87" s="96"/>
      <c r="AG87" s="96"/>
      <c r="AH87" s="96"/>
      <c r="AI87" s="96"/>
      <c r="AJ87" s="96"/>
      <c r="AK87" s="96"/>
      <c r="AL87" s="96"/>
      <c r="AM87" s="96"/>
      <c r="AN87" s="96"/>
      <c r="AO87" s="96"/>
      <c r="AP87" s="96"/>
      <c r="AQ87" s="96"/>
      <c r="AR87" s="96"/>
      <c r="AS87" s="96"/>
      <c r="AT87" s="96"/>
      <c r="AU87" s="96"/>
      <c r="AV87" s="96"/>
      <c r="AW87" s="96"/>
    </row>
    <row r="88" spans="2:49" s="33" customFormat="1" ht="16" customHeight="1" x14ac:dyDescent="0.35">
      <c r="B88" s="107"/>
      <c r="C88" s="107"/>
      <c r="D88" s="107"/>
      <c r="E88" s="107"/>
      <c r="F88" s="107"/>
      <c r="G88" s="107"/>
      <c r="H88" s="107"/>
      <c r="I88" s="107"/>
      <c r="J88" s="107"/>
      <c r="K88" s="107"/>
      <c r="L88" s="107"/>
      <c r="M88" s="107"/>
      <c r="N88" s="107"/>
      <c r="O88" s="107"/>
      <c r="P88" s="107"/>
      <c r="Q88" s="107"/>
      <c r="R88" s="107"/>
      <c r="S88" s="107"/>
      <c r="T88" s="107"/>
      <c r="U88" s="107"/>
      <c r="V88" s="107"/>
      <c r="W88" s="107"/>
      <c r="X88" s="107"/>
      <c r="Y88" s="107"/>
      <c r="Z88" s="107"/>
      <c r="AA88" s="107"/>
      <c r="AB88" s="107"/>
      <c r="AC88" s="107"/>
      <c r="AD88" s="107"/>
      <c r="AE88" s="107"/>
      <c r="AF88" s="96"/>
      <c r="AG88" s="96"/>
      <c r="AH88" s="96"/>
      <c r="AI88" s="96"/>
      <c r="AJ88" s="96"/>
      <c r="AK88" s="96"/>
      <c r="AL88" s="96"/>
      <c r="AM88" s="96"/>
      <c r="AN88" s="96"/>
      <c r="AO88" s="96"/>
      <c r="AP88" s="96"/>
      <c r="AQ88" s="96"/>
      <c r="AR88" s="96"/>
      <c r="AS88" s="96"/>
      <c r="AT88" s="96"/>
      <c r="AU88" s="96"/>
      <c r="AV88" s="96"/>
      <c r="AW88" s="96"/>
    </row>
    <row r="89" spans="2:49" s="33" customFormat="1" ht="29.15" customHeight="1" x14ac:dyDescent="0.35">
      <c r="B89" s="107"/>
      <c r="C89" s="107"/>
      <c r="D89" s="107"/>
      <c r="E89" s="107"/>
      <c r="F89" s="107"/>
      <c r="G89" s="107"/>
      <c r="H89" s="107"/>
      <c r="I89" s="107"/>
      <c r="J89" s="107"/>
      <c r="K89" s="107"/>
      <c r="L89" s="107"/>
      <c r="M89" s="107"/>
      <c r="N89" s="107"/>
      <c r="O89" s="107"/>
      <c r="P89" s="107"/>
      <c r="X89" s="107"/>
      <c r="Y89" s="107"/>
      <c r="Z89" s="107"/>
      <c r="AF89" s="96"/>
      <c r="AG89" s="96"/>
      <c r="AH89" s="96"/>
      <c r="AI89" s="96"/>
      <c r="AJ89" s="96"/>
      <c r="AK89" s="96"/>
      <c r="AL89" s="96"/>
      <c r="AM89" s="96"/>
      <c r="AN89" s="96"/>
      <c r="AO89" s="96"/>
      <c r="AP89" s="96"/>
      <c r="AQ89" s="96"/>
      <c r="AR89" s="96"/>
      <c r="AS89" s="96"/>
      <c r="AT89" s="96"/>
      <c r="AU89" s="96"/>
      <c r="AV89" s="96"/>
      <c r="AW89" s="96"/>
    </row>
    <row r="90" spans="2:49" s="33" customFormat="1" ht="23.5" customHeight="1" x14ac:dyDescent="0.35">
      <c r="B90" s="444" t="s">
        <v>8</v>
      </c>
      <c r="C90" s="444"/>
      <c r="D90" s="444"/>
      <c r="E90" s="444"/>
      <c r="F90" s="444"/>
      <c r="G90" s="444"/>
      <c r="H90" s="444"/>
      <c r="I90" s="444"/>
      <c r="J90" s="444"/>
      <c r="K90" s="444"/>
      <c r="L90" s="444"/>
      <c r="M90" s="444"/>
      <c r="N90" s="444"/>
      <c r="O90" s="444"/>
      <c r="P90" s="444"/>
      <c r="Q90" s="444"/>
      <c r="R90" s="444"/>
      <c r="S90" s="444"/>
      <c r="T90" s="444"/>
      <c r="U90" s="444"/>
      <c r="V90" s="444"/>
      <c r="W90" s="444"/>
      <c r="X90" s="444"/>
      <c r="Y90" s="444"/>
      <c r="Z90" s="444"/>
      <c r="AA90" s="444"/>
      <c r="AB90" s="444"/>
      <c r="AC90" s="444"/>
      <c r="AD90" s="444"/>
      <c r="AE90" s="444"/>
      <c r="AF90" s="96"/>
      <c r="AG90" s="96"/>
      <c r="AH90" s="96"/>
      <c r="AI90" s="96"/>
      <c r="AJ90" s="96"/>
      <c r="AK90" s="96"/>
      <c r="AL90" s="96"/>
      <c r="AM90" s="96"/>
      <c r="AN90" s="96"/>
      <c r="AO90" s="96"/>
      <c r="AP90" s="96"/>
      <c r="AQ90" s="96"/>
      <c r="AR90" s="96"/>
      <c r="AS90" s="96"/>
      <c r="AT90" s="96"/>
      <c r="AU90" s="96"/>
      <c r="AV90" s="96"/>
      <c r="AW90" s="96"/>
    </row>
    <row r="91" spans="2:49" s="33" customFormat="1" ht="8.5" customHeight="1" x14ac:dyDescent="0.35">
      <c r="B91" s="39"/>
      <c r="C91" s="37"/>
      <c r="D91" s="37"/>
      <c r="E91" s="37"/>
      <c r="F91" s="37"/>
      <c r="G91" s="37"/>
      <c r="H91" s="37"/>
      <c r="I91" s="37"/>
      <c r="J91" s="37"/>
      <c r="K91" s="37"/>
      <c r="L91" s="37"/>
      <c r="M91" s="37"/>
      <c r="N91" s="37"/>
      <c r="O91" s="37"/>
      <c r="P91" s="37"/>
      <c r="Q91" s="37"/>
      <c r="R91" s="37"/>
      <c r="S91" s="37"/>
      <c r="T91" s="37"/>
      <c r="U91" s="37"/>
      <c r="V91" s="37"/>
      <c r="W91" s="37"/>
      <c r="X91" s="37"/>
      <c r="Y91" s="37"/>
      <c r="Z91" s="37"/>
      <c r="AA91" s="37"/>
      <c r="AB91" s="37"/>
      <c r="AC91" s="37"/>
      <c r="AD91" s="37"/>
      <c r="AE91" s="113"/>
      <c r="AF91" s="96"/>
      <c r="AG91" s="96"/>
      <c r="AH91" s="96"/>
      <c r="AI91" s="96"/>
      <c r="AJ91" s="96"/>
      <c r="AK91" s="96"/>
      <c r="AL91" s="96"/>
      <c r="AM91" s="96"/>
      <c r="AN91" s="96"/>
      <c r="AO91" s="96"/>
      <c r="AP91" s="96"/>
      <c r="AQ91" s="96"/>
      <c r="AR91" s="96"/>
      <c r="AS91" s="96"/>
      <c r="AT91" s="96"/>
      <c r="AU91" s="96"/>
      <c r="AV91" s="96"/>
      <c r="AW91" s="96"/>
    </row>
    <row r="92" spans="2:49" s="33" customFormat="1" ht="23.15" customHeight="1" x14ac:dyDescent="0.35">
      <c r="B92" s="39"/>
      <c r="C92" s="445" t="s">
        <v>10</v>
      </c>
      <c r="D92" s="445"/>
      <c r="E92" s="445"/>
      <c r="F92" s="445"/>
      <c r="G92" s="445"/>
      <c r="H92" s="445"/>
      <c r="I92" s="445"/>
      <c r="J92" s="445"/>
      <c r="K92" s="445"/>
      <c r="L92" s="445"/>
      <c r="M92" s="445"/>
      <c r="N92" s="445"/>
      <c r="O92" s="445"/>
      <c r="P92" s="121"/>
      <c r="Q92" s="445" t="s">
        <v>11</v>
      </c>
      <c r="R92" s="445"/>
      <c r="S92" s="445"/>
      <c r="T92" s="445"/>
      <c r="U92" s="445"/>
      <c r="V92" s="445"/>
      <c r="W92" s="445"/>
      <c r="X92" s="445"/>
      <c r="Y92" s="445"/>
      <c r="Z92" s="445"/>
      <c r="AA92" s="445"/>
      <c r="AB92" s="445"/>
      <c r="AC92" s="445"/>
      <c r="AD92" s="445"/>
      <c r="AE92" s="122"/>
      <c r="AF92" s="96"/>
      <c r="AG92" s="96"/>
      <c r="AH92" s="96"/>
      <c r="AI92" s="96"/>
      <c r="AJ92" s="96"/>
      <c r="AK92" s="96"/>
      <c r="AL92" s="96"/>
      <c r="AM92" s="96"/>
      <c r="AN92" s="96"/>
      <c r="AO92" s="96"/>
      <c r="AP92" s="96"/>
      <c r="AQ92" s="96"/>
      <c r="AR92" s="96"/>
      <c r="AS92" s="96"/>
      <c r="AT92" s="96"/>
      <c r="AU92" s="96"/>
      <c r="AV92" s="96"/>
      <c r="AW92" s="96"/>
    </row>
    <row r="93" spans="2:49" s="33" customFormat="1" ht="8.5" customHeight="1" x14ac:dyDescent="0.35">
      <c r="B93" s="39"/>
      <c r="C93" s="41"/>
      <c r="D93" s="41"/>
      <c r="E93" s="41"/>
      <c r="F93" s="41"/>
      <c r="G93" s="41"/>
      <c r="H93" s="41"/>
      <c r="I93" s="41"/>
      <c r="J93" s="41"/>
      <c r="K93" s="41"/>
      <c r="L93" s="41"/>
      <c r="M93" s="41"/>
      <c r="N93" s="41"/>
      <c r="O93" s="41"/>
      <c r="P93" s="121"/>
      <c r="Q93" s="121"/>
      <c r="R93" s="121"/>
      <c r="S93" s="107"/>
      <c r="T93" s="41"/>
      <c r="U93" s="41"/>
      <c r="V93" s="41"/>
      <c r="W93" s="41"/>
      <c r="X93" s="41"/>
      <c r="Y93" s="41"/>
      <c r="Z93" s="41"/>
      <c r="AA93" s="41"/>
      <c r="AB93" s="41"/>
      <c r="AC93" s="41"/>
      <c r="AD93" s="41"/>
      <c r="AE93" s="122"/>
      <c r="AF93" s="96"/>
      <c r="AG93" s="96"/>
      <c r="AH93" s="96"/>
      <c r="AI93" s="96"/>
      <c r="AJ93" s="96"/>
      <c r="AK93" s="96"/>
      <c r="AL93" s="96"/>
      <c r="AM93" s="96"/>
      <c r="AN93" s="96"/>
      <c r="AO93" s="96"/>
      <c r="AP93" s="96"/>
      <c r="AQ93" s="96"/>
      <c r="AR93" s="96"/>
      <c r="AS93" s="96"/>
      <c r="AT93" s="96"/>
      <c r="AU93" s="96"/>
      <c r="AV93" s="96"/>
      <c r="AW93" s="96"/>
    </row>
    <row r="94" spans="2:49" s="33" customFormat="1" ht="19.5" customHeight="1" x14ac:dyDescent="0.35">
      <c r="B94" s="39"/>
      <c r="C94" s="449" t="s">
        <v>13</v>
      </c>
      <c r="D94" s="449"/>
      <c r="E94" s="449"/>
      <c r="F94" s="449"/>
      <c r="G94" s="449"/>
      <c r="H94" s="449"/>
      <c r="I94" s="449"/>
      <c r="J94" s="449"/>
      <c r="K94" s="449"/>
      <c r="L94" s="449"/>
      <c r="M94" s="449"/>
      <c r="N94" s="449"/>
      <c r="O94" s="449"/>
      <c r="P94" s="121"/>
      <c r="Q94" s="449" t="s">
        <v>13</v>
      </c>
      <c r="R94" s="449"/>
      <c r="S94" s="449"/>
      <c r="T94" s="449"/>
      <c r="U94" s="449"/>
      <c r="V94" s="449"/>
      <c r="W94" s="449"/>
      <c r="X94" s="449"/>
      <c r="Y94" s="449"/>
      <c r="Z94" s="449"/>
      <c r="AA94" s="449"/>
      <c r="AB94" s="449"/>
      <c r="AC94" s="449"/>
      <c r="AD94" s="449"/>
      <c r="AE94" s="122"/>
      <c r="AF94" s="96"/>
      <c r="AG94" s="96"/>
      <c r="AH94" s="96"/>
      <c r="AI94" s="96"/>
      <c r="AJ94" s="96"/>
      <c r="AK94" s="96"/>
      <c r="AL94" s="96"/>
      <c r="AM94" s="96"/>
      <c r="AN94" s="96"/>
      <c r="AO94" s="96"/>
      <c r="AP94" s="96"/>
      <c r="AQ94" s="96"/>
      <c r="AR94" s="96"/>
      <c r="AS94" s="96"/>
      <c r="AT94" s="96"/>
      <c r="AU94" s="96"/>
      <c r="AV94" s="96"/>
      <c r="AW94" s="96"/>
    </row>
    <row r="95" spans="2:49" s="33" customFormat="1" ht="18.649999999999999" customHeight="1" x14ac:dyDescent="0.35">
      <c r="B95" s="39"/>
      <c r="C95" s="121"/>
      <c r="D95" s="121"/>
      <c r="E95" s="121"/>
      <c r="F95" s="121"/>
      <c r="G95" s="121"/>
      <c r="H95" s="121"/>
      <c r="I95" s="121"/>
      <c r="J95" s="121"/>
      <c r="K95" s="121"/>
      <c r="L95" s="121"/>
      <c r="M95" s="121"/>
      <c r="N95" s="121"/>
      <c r="O95" s="121"/>
      <c r="P95" s="121"/>
      <c r="Q95" s="121"/>
      <c r="R95" s="121"/>
      <c r="S95" s="107"/>
      <c r="T95" s="121"/>
      <c r="U95" s="121"/>
      <c r="V95" s="121"/>
      <c r="W95" s="121"/>
      <c r="X95" s="121"/>
      <c r="Y95" s="121"/>
      <c r="Z95" s="121"/>
      <c r="AA95" s="121"/>
      <c r="AB95" s="121"/>
      <c r="AC95" s="121"/>
      <c r="AD95" s="121"/>
      <c r="AE95" s="122"/>
      <c r="AF95" s="96"/>
      <c r="AG95" s="96"/>
      <c r="AH95" s="96"/>
      <c r="AI95" s="96"/>
      <c r="AJ95" s="96"/>
      <c r="AK95" s="96"/>
      <c r="AL95" s="96"/>
      <c r="AM95" s="96"/>
      <c r="AN95" s="96"/>
      <c r="AO95" s="96"/>
      <c r="AP95" s="96"/>
      <c r="AQ95" s="96"/>
      <c r="AR95" s="96"/>
      <c r="AS95" s="96"/>
      <c r="AT95" s="96"/>
      <c r="AU95" s="96"/>
      <c r="AV95" s="96"/>
      <c r="AW95" s="96"/>
    </row>
    <row r="96" spans="2:49" s="33" customFormat="1" ht="19.5" customHeight="1" x14ac:dyDescent="0.35">
      <c r="B96" s="39"/>
      <c r="C96" s="121"/>
      <c r="D96" s="121"/>
      <c r="E96" s="121"/>
      <c r="F96" s="121"/>
      <c r="G96" s="121"/>
      <c r="H96" s="121"/>
      <c r="I96" s="121"/>
      <c r="J96" s="121"/>
      <c r="K96" s="121"/>
      <c r="L96" s="121"/>
      <c r="M96" s="121"/>
      <c r="N96" s="121"/>
      <c r="O96" s="121"/>
      <c r="P96" s="121"/>
      <c r="Q96" s="121"/>
      <c r="R96" s="121"/>
      <c r="S96" s="107"/>
      <c r="T96" s="121"/>
      <c r="U96" s="121"/>
      <c r="V96" s="121"/>
      <c r="W96" s="121"/>
      <c r="X96" s="121"/>
      <c r="Y96" s="121"/>
      <c r="Z96" s="121"/>
      <c r="AA96" s="121"/>
      <c r="AB96" s="121"/>
      <c r="AC96" s="121"/>
      <c r="AD96" s="121"/>
      <c r="AE96" s="122"/>
      <c r="AF96" s="96"/>
      <c r="AG96" s="96"/>
      <c r="AH96" s="96"/>
      <c r="AI96" s="96"/>
      <c r="AJ96" s="96"/>
      <c r="AK96" s="96"/>
      <c r="AL96" s="96"/>
      <c r="AM96" s="96"/>
      <c r="AN96" s="96"/>
      <c r="AO96" s="96"/>
      <c r="AP96" s="96"/>
      <c r="AQ96" s="96"/>
      <c r="AR96" s="96"/>
      <c r="AS96" s="96"/>
      <c r="AT96" s="96"/>
      <c r="AU96" s="96"/>
      <c r="AV96" s="96"/>
      <c r="AW96" s="96"/>
    </row>
    <row r="97" spans="2:49" s="33" customFormat="1" ht="19.5" customHeight="1" x14ac:dyDescent="0.35">
      <c r="B97" s="39"/>
      <c r="C97" s="121"/>
      <c r="D97" s="121"/>
      <c r="E97" s="121"/>
      <c r="F97" s="121"/>
      <c r="G97" s="121"/>
      <c r="H97" s="121"/>
      <c r="I97" s="121"/>
      <c r="J97" s="121"/>
      <c r="K97" s="121"/>
      <c r="L97" s="121"/>
      <c r="M97" s="121"/>
      <c r="N97" s="121"/>
      <c r="O97" s="121"/>
      <c r="P97" s="121"/>
      <c r="Q97" s="121"/>
      <c r="R97" s="121"/>
      <c r="S97" s="107"/>
      <c r="T97" s="121"/>
      <c r="U97" s="121"/>
      <c r="V97" s="121"/>
      <c r="W97" s="121"/>
      <c r="X97" s="121"/>
      <c r="Y97" s="121"/>
      <c r="Z97" s="121"/>
      <c r="AA97" s="121"/>
      <c r="AB97" s="121"/>
      <c r="AC97" s="121"/>
      <c r="AD97" s="121"/>
      <c r="AE97" s="122"/>
      <c r="AF97" s="96"/>
      <c r="AG97" s="96"/>
      <c r="AH97" s="96"/>
      <c r="AI97" s="96"/>
      <c r="AJ97" s="96"/>
      <c r="AK97" s="96"/>
      <c r="AL97" s="96"/>
      <c r="AM97" s="96"/>
      <c r="AN97" s="96"/>
      <c r="AO97" s="96"/>
      <c r="AP97" s="96"/>
      <c r="AQ97" s="96"/>
      <c r="AR97" s="96"/>
      <c r="AS97" s="96"/>
      <c r="AT97" s="96"/>
      <c r="AU97" s="96"/>
      <c r="AV97" s="96"/>
      <c r="AW97" s="96"/>
    </row>
    <row r="98" spans="2:49" s="33" customFormat="1" ht="19.5" customHeight="1" x14ac:dyDescent="0.35">
      <c r="B98" s="39"/>
      <c r="C98" s="121"/>
      <c r="D98" s="121"/>
      <c r="E98" s="121"/>
      <c r="F98" s="121"/>
      <c r="G98" s="121"/>
      <c r="H98" s="121"/>
      <c r="I98" s="121"/>
      <c r="J98" s="121"/>
      <c r="K98" s="121"/>
      <c r="L98" s="121"/>
      <c r="M98" s="121"/>
      <c r="N98" s="121"/>
      <c r="O98" s="121"/>
      <c r="P98" s="121"/>
      <c r="Q98" s="121"/>
      <c r="R98" s="121"/>
      <c r="S98" s="107"/>
      <c r="T98" s="121"/>
      <c r="U98" s="121"/>
      <c r="V98" s="121"/>
      <c r="W98" s="121"/>
      <c r="X98" s="121"/>
      <c r="Y98" s="121"/>
      <c r="Z98" s="121"/>
      <c r="AA98" s="121"/>
      <c r="AB98" s="121"/>
      <c r="AC98" s="121"/>
      <c r="AD98" s="121"/>
      <c r="AE98" s="122"/>
      <c r="AF98" s="96"/>
      <c r="AG98" s="96"/>
      <c r="AH98" s="96"/>
      <c r="AI98" s="96"/>
      <c r="AJ98" s="96"/>
      <c r="AK98" s="96"/>
      <c r="AL98" s="96"/>
      <c r="AM98" s="96"/>
      <c r="AN98" s="96"/>
      <c r="AO98" s="96"/>
      <c r="AP98" s="96"/>
      <c r="AQ98" s="96"/>
      <c r="AR98" s="96"/>
      <c r="AS98" s="96"/>
      <c r="AT98" s="96"/>
      <c r="AU98" s="96"/>
      <c r="AV98" s="96"/>
      <c r="AW98" s="96"/>
    </row>
    <row r="99" spans="2:49" s="33" customFormat="1" ht="19.5" customHeight="1" x14ac:dyDescent="0.35">
      <c r="B99" s="39"/>
      <c r="C99" s="121"/>
      <c r="D99" s="121"/>
      <c r="E99" s="121"/>
      <c r="F99" s="121"/>
      <c r="G99" s="121"/>
      <c r="H99" s="121"/>
      <c r="I99" s="121"/>
      <c r="J99" s="121"/>
      <c r="K99" s="121"/>
      <c r="L99" s="121"/>
      <c r="M99" s="121"/>
      <c r="N99" s="121"/>
      <c r="O99" s="121"/>
      <c r="P99" s="121"/>
      <c r="Q99" s="121"/>
      <c r="R99" s="121"/>
      <c r="S99" s="107"/>
      <c r="T99" s="121"/>
      <c r="U99" s="121"/>
      <c r="V99" s="121"/>
      <c r="W99" s="121"/>
      <c r="X99" s="121"/>
      <c r="Y99" s="121"/>
      <c r="Z99" s="121"/>
      <c r="AA99" s="121"/>
      <c r="AB99" s="121"/>
      <c r="AC99" s="121"/>
      <c r="AD99" s="121"/>
      <c r="AE99" s="122"/>
    </row>
    <row r="100" spans="2:49" s="33" customFormat="1" ht="19.5" customHeight="1" x14ac:dyDescent="0.35">
      <c r="B100" s="39"/>
      <c r="C100" s="121"/>
      <c r="D100" s="121"/>
      <c r="E100" s="121"/>
      <c r="F100" s="121"/>
      <c r="G100" s="121"/>
      <c r="H100" s="121"/>
      <c r="I100" s="121"/>
      <c r="J100" s="121"/>
      <c r="K100" s="121"/>
      <c r="L100" s="121"/>
      <c r="M100" s="121"/>
      <c r="N100" s="121"/>
      <c r="O100" s="121"/>
      <c r="P100" s="121"/>
      <c r="Q100" s="121"/>
      <c r="R100" s="121"/>
      <c r="S100" s="107"/>
      <c r="T100" s="121"/>
      <c r="U100" s="121"/>
      <c r="V100" s="121"/>
      <c r="W100" s="121"/>
      <c r="X100" s="121"/>
      <c r="Y100" s="121"/>
      <c r="Z100" s="121"/>
      <c r="AA100" s="121"/>
      <c r="AB100" s="121"/>
      <c r="AC100" s="121"/>
      <c r="AD100" s="121"/>
      <c r="AE100" s="122"/>
    </row>
    <row r="101" spans="2:49" s="33" customFormat="1" ht="17.149999999999999" customHeight="1" x14ac:dyDescent="0.35">
      <c r="B101" s="39"/>
      <c r="C101" s="41"/>
      <c r="D101" s="41"/>
      <c r="E101" s="41"/>
      <c r="F101" s="41"/>
      <c r="G101" s="41"/>
      <c r="H101" s="41"/>
      <c r="I101" s="41"/>
      <c r="J101" s="41"/>
      <c r="K101" s="41"/>
      <c r="L101" s="41"/>
      <c r="M101" s="41"/>
      <c r="N101" s="41"/>
      <c r="O101" s="41"/>
      <c r="P101" s="41"/>
      <c r="Q101" s="41"/>
      <c r="R101" s="41"/>
      <c r="S101" s="107"/>
      <c r="T101" s="41"/>
      <c r="U101" s="41"/>
      <c r="V101" s="41"/>
      <c r="W101" s="41"/>
      <c r="X101" s="41"/>
      <c r="Y101" s="41"/>
      <c r="Z101" s="41"/>
      <c r="AA101" s="41"/>
      <c r="AB101" s="41"/>
      <c r="AC101" s="41"/>
      <c r="AD101" s="41"/>
      <c r="AE101" s="122"/>
    </row>
    <row r="102" spans="2:49" s="33" customFormat="1" ht="17.149999999999999" customHeight="1" x14ac:dyDescent="0.35">
      <c r="B102" s="39"/>
      <c r="C102" s="41"/>
      <c r="D102" s="41"/>
      <c r="E102" s="41"/>
      <c r="F102" s="41"/>
      <c r="G102" s="41"/>
      <c r="H102" s="41"/>
      <c r="I102" s="41"/>
      <c r="J102" s="41"/>
      <c r="K102" s="41"/>
      <c r="L102" s="41"/>
      <c r="M102" s="41"/>
      <c r="N102" s="41"/>
      <c r="O102" s="41"/>
      <c r="P102" s="41"/>
      <c r="Q102" s="41"/>
      <c r="R102" s="41"/>
      <c r="S102" s="107"/>
      <c r="T102" s="41"/>
      <c r="U102" s="41"/>
      <c r="V102" s="41"/>
      <c r="W102" s="41"/>
      <c r="X102" s="41"/>
      <c r="Y102" s="41"/>
      <c r="Z102" s="41"/>
      <c r="AA102" s="41"/>
      <c r="AB102" s="41"/>
      <c r="AC102" s="41"/>
      <c r="AD102" s="41"/>
      <c r="AE102" s="122"/>
    </row>
    <row r="103" spans="2:49" s="33" customFormat="1" ht="17.149999999999999" customHeight="1" x14ac:dyDescent="0.35">
      <c r="B103" s="39"/>
      <c r="C103" s="123" t="s">
        <v>32</v>
      </c>
      <c r="D103" s="67" t="s">
        <v>33</v>
      </c>
      <c r="E103" s="67"/>
      <c r="F103" s="41"/>
      <c r="G103" s="41"/>
      <c r="H103" s="41"/>
      <c r="I103" s="41"/>
      <c r="J103" s="41"/>
      <c r="K103" s="41"/>
      <c r="L103" s="41"/>
      <c r="M103" s="41"/>
      <c r="N103" s="41"/>
      <c r="O103" s="41"/>
      <c r="P103" s="41"/>
      <c r="Q103" s="123" t="s">
        <v>32</v>
      </c>
      <c r="R103" s="67" t="s">
        <v>33</v>
      </c>
      <c r="S103" s="107"/>
      <c r="V103" s="41"/>
      <c r="W103" s="41"/>
      <c r="X103" s="41"/>
      <c r="Y103" s="41"/>
      <c r="Z103" s="41"/>
      <c r="AA103" s="41"/>
      <c r="AB103" s="41"/>
      <c r="AC103" s="41"/>
      <c r="AD103" s="41"/>
      <c r="AE103" s="122"/>
    </row>
    <row r="104" spans="2:49" s="33" customFormat="1" ht="17.149999999999999" customHeight="1" x14ac:dyDescent="0.35">
      <c r="B104" s="39"/>
      <c r="C104" s="124" t="s">
        <v>32</v>
      </c>
      <c r="D104" s="67" t="s">
        <v>35</v>
      </c>
      <c r="E104" s="67"/>
      <c r="F104" s="41"/>
      <c r="G104" s="41"/>
      <c r="H104" s="41"/>
      <c r="I104" s="41"/>
      <c r="J104" s="41"/>
      <c r="K104" s="41"/>
      <c r="L104" s="41"/>
      <c r="M104" s="41"/>
      <c r="N104" s="41"/>
      <c r="O104" s="41"/>
      <c r="P104" s="41"/>
      <c r="Q104" s="95" t="s">
        <v>32</v>
      </c>
      <c r="R104" s="67" t="s">
        <v>35</v>
      </c>
      <c r="S104" s="107"/>
      <c r="V104" s="41"/>
      <c r="W104" s="41"/>
      <c r="X104" s="41"/>
      <c r="Y104" s="41"/>
      <c r="Z104" s="41"/>
      <c r="AA104" s="41"/>
      <c r="AB104" s="41"/>
      <c r="AC104" s="41"/>
      <c r="AD104" s="41"/>
      <c r="AE104" s="122"/>
    </row>
    <row r="105" spans="2:49" s="33" customFormat="1" ht="17.149999999999999" customHeight="1" x14ac:dyDescent="0.35">
      <c r="B105" s="39"/>
      <c r="C105" s="94" t="s">
        <v>32</v>
      </c>
      <c r="D105" s="67" t="s">
        <v>36</v>
      </c>
      <c r="E105" s="67"/>
      <c r="F105" s="41"/>
      <c r="G105" s="41"/>
      <c r="H105" s="41"/>
      <c r="I105" s="41"/>
      <c r="J105" s="41"/>
      <c r="K105" s="41"/>
      <c r="L105" s="41"/>
      <c r="M105" s="41"/>
      <c r="N105" s="41"/>
      <c r="O105" s="41"/>
      <c r="P105" s="41"/>
      <c r="Q105" s="125" t="s">
        <v>32</v>
      </c>
      <c r="R105" s="67" t="s">
        <v>36</v>
      </c>
      <c r="S105" s="107"/>
      <c r="V105" s="41"/>
      <c r="W105" s="41"/>
      <c r="X105" s="41"/>
      <c r="Y105" s="41"/>
      <c r="Z105" s="41"/>
      <c r="AA105" s="41"/>
      <c r="AB105" s="41"/>
      <c r="AC105" s="41"/>
      <c r="AD105" s="41"/>
      <c r="AE105" s="122"/>
    </row>
    <row r="106" spans="2:49" s="33" customFormat="1" ht="17.149999999999999" customHeight="1" x14ac:dyDescent="0.35">
      <c r="B106" s="39"/>
      <c r="F106" s="41"/>
      <c r="G106" s="41"/>
      <c r="H106" s="41"/>
      <c r="I106" s="41"/>
      <c r="J106" s="41"/>
      <c r="K106" s="41"/>
      <c r="L106" s="41"/>
      <c r="M106" s="41"/>
      <c r="N106" s="41"/>
      <c r="O106" s="41"/>
      <c r="P106" s="41"/>
      <c r="Q106" s="41"/>
      <c r="R106" s="41"/>
      <c r="S106" s="107"/>
      <c r="V106" s="41"/>
      <c r="W106" s="41"/>
      <c r="X106" s="41"/>
      <c r="Y106" s="41"/>
      <c r="Z106" s="41"/>
      <c r="AA106" s="41"/>
      <c r="AB106" s="41"/>
      <c r="AC106" s="41"/>
      <c r="AD106" s="41"/>
      <c r="AE106" s="122"/>
    </row>
    <row r="107" spans="2:49" s="33" customFormat="1" ht="17.149999999999999" customHeight="1" x14ac:dyDescent="0.35">
      <c r="B107" s="39"/>
      <c r="D107" s="41"/>
      <c r="E107" s="41"/>
      <c r="F107" s="41"/>
      <c r="G107" s="41"/>
      <c r="H107" s="41"/>
      <c r="I107" s="41"/>
      <c r="J107" s="41"/>
      <c r="K107" s="41"/>
      <c r="L107" s="41"/>
      <c r="M107" s="41"/>
      <c r="N107" s="41"/>
      <c r="O107" s="41"/>
      <c r="P107" s="41"/>
      <c r="Q107" s="41"/>
      <c r="R107" s="41"/>
      <c r="S107" s="107"/>
      <c r="V107" s="41"/>
      <c r="W107" s="41"/>
      <c r="X107" s="41"/>
      <c r="Y107" s="41"/>
      <c r="Z107" s="41"/>
      <c r="AA107" s="41"/>
      <c r="AB107" s="41"/>
      <c r="AC107" s="41"/>
      <c r="AD107" s="41"/>
      <c r="AE107" s="122"/>
    </row>
    <row r="108" spans="2:49" s="33" customFormat="1" ht="17.149999999999999" customHeight="1" x14ac:dyDescent="0.35">
      <c r="B108" s="39"/>
      <c r="C108" s="41"/>
      <c r="D108" s="41"/>
      <c r="E108" s="41"/>
      <c r="F108" s="41"/>
      <c r="G108" s="41"/>
      <c r="H108" s="41"/>
      <c r="I108" s="41"/>
      <c r="J108" s="41"/>
      <c r="K108" s="41"/>
      <c r="L108" s="41"/>
      <c r="M108" s="41"/>
      <c r="N108" s="41"/>
      <c r="O108" s="41"/>
      <c r="P108" s="41"/>
      <c r="Q108" s="41"/>
      <c r="R108" s="41"/>
      <c r="S108" s="107"/>
      <c r="T108" s="41"/>
      <c r="U108" s="41"/>
      <c r="V108" s="41"/>
      <c r="W108" s="41"/>
      <c r="X108" s="41"/>
      <c r="Y108" s="41"/>
      <c r="Z108" s="41"/>
      <c r="AA108" s="41"/>
      <c r="AB108" s="41"/>
      <c r="AC108" s="41"/>
      <c r="AD108" s="41"/>
      <c r="AE108" s="122"/>
    </row>
    <row r="109" spans="2:49" s="33" customFormat="1" ht="17.149999999999999" customHeight="1" x14ac:dyDescent="0.35">
      <c r="B109" s="39"/>
      <c r="C109" s="41"/>
      <c r="D109" s="41"/>
      <c r="E109" s="41"/>
      <c r="F109" s="41"/>
      <c r="G109" s="41"/>
      <c r="H109" s="41"/>
      <c r="I109" s="41"/>
      <c r="J109" s="41"/>
      <c r="K109" s="41"/>
      <c r="L109" s="41"/>
      <c r="M109" s="41"/>
      <c r="N109" s="41"/>
      <c r="O109" s="41"/>
      <c r="P109" s="41"/>
      <c r="Q109" s="41"/>
      <c r="R109" s="41"/>
      <c r="S109" s="107"/>
      <c r="T109" s="41"/>
      <c r="U109" s="41"/>
      <c r="V109" s="41"/>
      <c r="W109" s="41"/>
      <c r="X109" s="41"/>
      <c r="Y109" s="41"/>
      <c r="Z109" s="41"/>
      <c r="AA109" s="41"/>
      <c r="AB109" s="41"/>
      <c r="AC109" s="41"/>
      <c r="AD109" s="41"/>
      <c r="AE109" s="122"/>
    </row>
    <row r="110" spans="2:49" s="33" customFormat="1" ht="17.149999999999999" customHeight="1" x14ac:dyDescent="0.35">
      <c r="B110" s="39"/>
      <c r="C110" s="41"/>
      <c r="D110" s="41"/>
      <c r="E110" s="41"/>
      <c r="F110" s="41"/>
      <c r="G110" s="41"/>
      <c r="H110" s="41"/>
      <c r="I110" s="41"/>
      <c r="J110" s="41"/>
      <c r="K110" s="41"/>
      <c r="L110" s="41"/>
      <c r="M110" s="41"/>
      <c r="N110" s="41"/>
      <c r="O110" s="41"/>
      <c r="P110" s="41"/>
      <c r="Q110" s="41"/>
      <c r="R110" s="41"/>
      <c r="S110" s="107"/>
      <c r="T110" s="41"/>
      <c r="U110" s="41"/>
      <c r="V110" s="41"/>
      <c r="W110" s="41"/>
      <c r="X110" s="41"/>
      <c r="Y110" s="41"/>
      <c r="Z110" s="41"/>
      <c r="AA110" s="41"/>
      <c r="AB110" s="41"/>
      <c r="AC110" s="41"/>
      <c r="AD110" s="41"/>
      <c r="AE110" s="122"/>
    </row>
    <row r="111" spans="2:49" s="33" customFormat="1" ht="17.149999999999999" customHeight="1" x14ac:dyDescent="0.35">
      <c r="B111" s="39"/>
      <c r="C111" s="41"/>
      <c r="D111" s="41"/>
      <c r="E111" s="41"/>
      <c r="F111" s="41"/>
      <c r="G111" s="41"/>
      <c r="H111" s="41"/>
      <c r="I111" s="41"/>
      <c r="J111" s="41"/>
      <c r="K111" s="41"/>
      <c r="L111" s="41"/>
      <c r="M111" s="41"/>
      <c r="N111" s="41"/>
      <c r="O111" s="41"/>
      <c r="P111" s="41"/>
      <c r="Q111" s="41"/>
      <c r="R111" s="41"/>
      <c r="S111" s="107"/>
      <c r="T111" s="41"/>
      <c r="U111" s="41"/>
      <c r="V111" s="41"/>
      <c r="W111" s="41"/>
      <c r="X111" s="41"/>
      <c r="Y111" s="41"/>
      <c r="Z111" s="41"/>
      <c r="AA111" s="41"/>
      <c r="AB111" s="41"/>
      <c r="AC111" s="41"/>
      <c r="AD111" s="41"/>
      <c r="AE111" s="122"/>
    </row>
    <row r="112" spans="2:49" s="33" customFormat="1" ht="17.149999999999999" customHeight="1" x14ac:dyDescent="0.35">
      <c r="B112" s="39"/>
      <c r="C112" s="41"/>
      <c r="D112" s="41"/>
      <c r="E112" s="41"/>
      <c r="F112" s="41"/>
      <c r="G112" s="41"/>
      <c r="H112" s="41"/>
      <c r="I112" s="41"/>
      <c r="J112" s="41"/>
      <c r="K112" s="41"/>
      <c r="L112" s="41"/>
      <c r="M112" s="41"/>
      <c r="N112" s="41"/>
      <c r="O112" s="41"/>
      <c r="P112" s="41"/>
      <c r="Q112" s="41"/>
      <c r="R112" s="41"/>
      <c r="S112" s="107"/>
      <c r="T112" s="41"/>
      <c r="U112" s="41"/>
      <c r="V112" s="41"/>
      <c r="W112" s="41"/>
      <c r="X112" s="41"/>
      <c r="Y112" s="41"/>
      <c r="Z112" s="41"/>
      <c r="AA112" s="41"/>
      <c r="AB112" s="41"/>
      <c r="AC112" s="41"/>
      <c r="AD112" s="41"/>
      <c r="AE112" s="122"/>
    </row>
    <row r="113" spans="2:33" s="33" customFormat="1" ht="17.149999999999999" customHeight="1" x14ac:dyDescent="0.35">
      <c r="B113" s="39"/>
      <c r="C113" s="41"/>
      <c r="D113" s="41"/>
      <c r="E113" s="41"/>
      <c r="F113" s="41"/>
      <c r="G113" s="41"/>
      <c r="H113" s="41"/>
      <c r="I113" s="41"/>
      <c r="J113" s="41"/>
      <c r="K113" s="41"/>
      <c r="L113" s="41"/>
      <c r="M113" s="41"/>
      <c r="N113" s="41"/>
      <c r="O113" s="41"/>
      <c r="P113" s="41"/>
      <c r="Q113" s="41"/>
      <c r="R113" s="41"/>
      <c r="S113" s="107"/>
      <c r="T113" s="41"/>
      <c r="U113" s="41"/>
      <c r="V113" s="41"/>
      <c r="W113" s="41"/>
      <c r="X113" s="41"/>
      <c r="Y113" s="41"/>
      <c r="Z113" s="41"/>
      <c r="AA113" s="41"/>
      <c r="AB113" s="41"/>
      <c r="AC113" s="41"/>
      <c r="AD113" s="41"/>
      <c r="AE113" s="122"/>
    </row>
    <row r="114" spans="2:33" s="33" customFormat="1" ht="19.5" customHeight="1" x14ac:dyDescent="0.35">
      <c r="B114" s="39"/>
      <c r="C114" s="90" t="s">
        <v>17</v>
      </c>
      <c r="D114" s="126"/>
      <c r="E114" s="126"/>
      <c r="F114" s="126"/>
      <c r="G114" s="126"/>
      <c r="H114" s="126"/>
      <c r="I114" s="126"/>
      <c r="J114" s="126"/>
      <c r="K114" s="126"/>
      <c r="L114" s="126"/>
      <c r="M114" s="126"/>
      <c r="N114" s="126"/>
      <c r="O114" s="126"/>
      <c r="P114" s="41"/>
      <c r="Q114" s="447" t="s">
        <v>17</v>
      </c>
      <c r="R114" s="447"/>
      <c r="S114" s="447"/>
      <c r="T114" s="447"/>
      <c r="U114" s="447"/>
      <c r="V114" s="447"/>
      <c r="W114" s="447"/>
      <c r="X114" s="447"/>
      <c r="Y114" s="447"/>
      <c r="Z114" s="447"/>
      <c r="AA114" s="447"/>
      <c r="AB114" s="447"/>
      <c r="AC114" s="447"/>
      <c r="AD114" s="447"/>
      <c r="AE114" s="122"/>
    </row>
    <row r="115" spans="2:33" s="33" customFormat="1" ht="17.149999999999999" customHeight="1" x14ac:dyDescent="0.35">
      <c r="B115" s="39"/>
      <c r="C115" s="41"/>
      <c r="D115" s="41"/>
      <c r="E115" s="41"/>
      <c r="F115" s="41"/>
      <c r="G115" s="41"/>
      <c r="H115" s="41"/>
      <c r="I115" s="41"/>
      <c r="J115" s="41"/>
      <c r="K115" s="41"/>
      <c r="L115" s="41"/>
      <c r="M115" s="41"/>
      <c r="N115" s="41"/>
      <c r="O115" s="41"/>
      <c r="P115" s="41"/>
      <c r="Q115" s="41"/>
      <c r="R115" s="41"/>
      <c r="S115" s="107"/>
      <c r="T115" s="41"/>
      <c r="U115" s="41"/>
      <c r="V115" s="41"/>
      <c r="W115" s="41"/>
      <c r="X115" s="41"/>
      <c r="Y115" s="41"/>
      <c r="Z115" s="41"/>
      <c r="AA115" s="41"/>
      <c r="AB115" s="41"/>
      <c r="AC115" s="41"/>
      <c r="AD115" s="41"/>
      <c r="AE115" s="122"/>
    </row>
    <row r="116" spans="2:33" s="33" customFormat="1" ht="17.149999999999999" customHeight="1" x14ac:dyDescent="0.35">
      <c r="B116" s="127"/>
      <c r="C116" s="41"/>
      <c r="D116" s="41"/>
      <c r="E116" s="41"/>
      <c r="F116" s="41"/>
      <c r="G116" s="41"/>
      <c r="H116" s="41"/>
      <c r="I116" s="41"/>
      <c r="J116" s="41"/>
      <c r="K116" s="41"/>
      <c r="L116" s="41"/>
      <c r="M116" s="41"/>
      <c r="N116" s="41"/>
      <c r="O116" s="41"/>
      <c r="P116" s="41"/>
      <c r="Q116" s="41"/>
      <c r="R116" s="41"/>
      <c r="S116" s="107"/>
      <c r="T116" s="41"/>
      <c r="U116" s="41"/>
      <c r="V116" s="41"/>
      <c r="W116" s="41"/>
      <c r="X116" s="41"/>
      <c r="Y116" s="41"/>
      <c r="Z116" s="41"/>
      <c r="AA116" s="41"/>
      <c r="AB116" s="41"/>
      <c r="AC116" s="41"/>
      <c r="AD116" s="41"/>
      <c r="AE116" s="113"/>
      <c r="AF116" s="37"/>
      <c r="AG116" s="37"/>
    </row>
    <row r="117" spans="2:33" s="33" customFormat="1" ht="17.149999999999999" customHeight="1" x14ac:dyDescent="0.35">
      <c r="B117" s="127"/>
      <c r="C117" s="41"/>
      <c r="D117" s="41"/>
      <c r="E117" s="41"/>
      <c r="F117" s="41"/>
      <c r="G117" s="41"/>
      <c r="H117" s="41"/>
      <c r="I117" s="41"/>
      <c r="J117" s="41"/>
      <c r="K117" s="41"/>
      <c r="L117" s="41"/>
      <c r="M117" s="41"/>
      <c r="N117" s="41"/>
      <c r="O117" s="41"/>
      <c r="P117" s="41"/>
      <c r="Q117" s="41"/>
      <c r="R117" s="41"/>
      <c r="S117" s="107"/>
      <c r="T117" s="41"/>
      <c r="U117" s="41"/>
      <c r="V117" s="41"/>
      <c r="W117" s="41"/>
      <c r="X117" s="41"/>
      <c r="Y117" s="41"/>
      <c r="Z117" s="41"/>
      <c r="AA117" s="41"/>
      <c r="AB117" s="41"/>
      <c r="AC117" s="41"/>
      <c r="AD117" s="41"/>
      <c r="AE117" s="113"/>
      <c r="AF117" s="37"/>
      <c r="AG117" s="37"/>
    </row>
    <row r="118" spans="2:33" s="33" customFormat="1" ht="17.149999999999999" customHeight="1" x14ac:dyDescent="0.35">
      <c r="B118" s="127"/>
      <c r="C118" s="41"/>
      <c r="D118" s="41"/>
      <c r="E118" s="41"/>
      <c r="F118" s="41"/>
      <c r="G118" s="41"/>
      <c r="H118" s="41"/>
      <c r="I118" s="41"/>
      <c r="J118" s="41"/>
      <c r="K118" s="41"/>
      <c r="L118" s="41"/>
      <c r="M118" s="41"/>
      <c r="N118" s="41"/>
      <c r="O118" s="41"/>
      <c r="P118" s="41"/>
      <c r="Q118" s="41"/>
      <c r="R118" s="41"/>
      <c r="S118" s="107"/>
      <c r="T118" s="41"/>
      <c r="U118" s="41"/>
      <c r="V118" s="41"/>
      <c r="W118" s="41"/>
      <c r="X118" s="41"/>
      <c r="Y118" s="41"/>
      <c r="Z118" s="41"/>
      <c r="AA118" s="41"/>
      <c r="AB118" s="41"/>
      <c r="AC118" s="41"/>
      <c r="AD118" s="41"/>
      <c r="AE118" s="113"/>
      <c r="AF118" s="37"/>
      <c r="AG118" s="37"/>
    </row>
    <row r="119" spans="2:33" s="33" customFormat="1" ht="17.149999999999999" customHeight="1" x14ac:dyDescent="0.35">
      <c r="B119" s="127"/>
      <c r="C119" s="41"/>
      <c r="D119" s="41"/>
      <c r="E119" s="41"/>
      <c r="F119" s="41"/>
      <c r="G119" s="41"/>
      <c r="H119" s="41"/>
      <c r="I119" s="41"/>
      <c r="J119" s="41"/>
      <c r="K119" s="41"/>
      <c r="L119" s="41"/>
      <c r="M119" s="41"/>
      <c r="N119" s="41"/>
      <c r="O119" s="41"/>
      <c r="P119" s="41"/>
      <c r="Q119" s="41"/>
      <c r="R119" s="41"/>
      <c r="S119" s="107"/>
      <c r="T119" s="41"/>
      <c r="U119" s="41"/>
      <c r="V119" s="41"/>
      <c r="W119" s="41"/>
      <c r="X119" s="41"/>
      <c r="Y119" s="41"/>
      <c r="Z119" s="41"/>
      <c r="AA119" s="41"/>
      <c r="AB119" s="41"/>
      <c r="AC119" s="41"/>
      <c r="AD119" s="41"/>
      <c r="AE119" s="113"/>
      <c r="AF119" s="37"/>
      <c r="AG119" s="37"/>
    </row>
    <row r="120" spans="2:33" s="33" customFormat="1" ht="17.149999999999999" customHeight="1" x14ac:dyDescent="0.35">
      <c r="B120" s="127"/>
      <c r="C120" s="41"/>
      <c r="D120" s="41"/>
      <c r="E120" s="41"/>
      <c r="F120" s="41"/>
      <c r="G120" s="41"/>
      <c r="H120" s="41"/>
      <c r="I120" s="41"/>
      <c r="J120" s="41"/>
      <c r="K120" s="41"/>
      <c r="L120" s="41"/>
      <c r="M120" s="41"/>
      <c r="N120" s="41"/>
      <c r="O120" s="41"/>
      <c r="P120" s="41"/>
      <c r="Q120" s="41"/>
      <c r="R120" s="41"/>
      <c r="S120" s="107"/>
      <c r="T120" s="41"/>
      <c r="U120" s="41"/>
      <c r="V120" s="41"/>
      <c r="W120" s="41"/>
      <c r="X120" s="41"/>
      <c r="Y120" s="41"/>
      <c r="Z120" s="41"/>
      <c r="AA120" s="41"/>
      <c r="AB120" s="41"/>
      <c r="AC120" s="41"/>
      <c r="AD120" s="41"/>
      <c r="AE120" s="113"/>
      <c r="AF120" s="37"/>
      <c r="AG120" s="37"/>
    </row>
    <row r="121" spans="2:33" s="33" customFormat="1" ht="17.149999999999999" customHeight="1" x14ac:dyDescent="0.35">
      <c r="B121" s="127"/>
      <c r="C121" s="41"/>
      <c r="D121" s="41"/>
      <c r="F121" s="41"/>
      <c r="G121" s="41"/>
      <c r="H121" s="41"/>
      <c r="I121" s="41"/>
      <c r="J121" s="41"/>
      <c r="K121" s="41"/>
      <c r="L121" s="41"/>
      <c r="M121" s="41"/>
      <c r="N121" s="41"/>
      <c r="O121" s="41"/>
      <c r="P121" s="41"/>
      <c r="Q121" s="41"/>
      <c r="R121" s="41"/>
      <c r="S121" s="107"/>
      <c r="T121" s="41"/>
      <c r="U121" s="41"/>
      <c r="V121" s="41"/>
      <c r="W121" s="41"/>
      <c r="X121" s="41"/>
      <c r="Y121" s="41"/>
      <c r="Z121" s="41"/>
      <c r="AA121" s="41"/>
      <c r="AB121" s="41"/>
      <c r="AC121" s="41"/>
      <c r="AD121" s="41"/>
      <c r="AE121" s="113"/>
      <c r="AF121" s="37"/>
      <c r="AG121" s="37"/>
    </row>
    <row r="122" spans="2:33" s="33" customFormat="1" ht="17.149999999999999" customHeight="1" x14ac:dyDescent="0.35">
      <c r="B122" s="127"/>
      <c r="C122" s="41"/>
      <c r="D122" s="41"/>
      <c r="E122" s="41"/>
      <c r="F122" s="41"/>
      <c r="G122" s="41"/>
      <c r="H122" s="41"/>
      <c r="I122" s="41"/>
      <c r="J122" s="41"/>
      <c r="K122" s="41"/>
      <c r="L122" s="41"/>
      <c r="M122" s="41"/>
      <c r="N122" s="41"/>
      <c r="O122" s="41"/>
      <c r="P122" s="41"/>
      <c r="Q122" s="41"/>
      <c r="R122" s="41"/>
      <c r="S122" s="107"/>
      <c r="T122" s="41"/>
      <c r="U122" s="41"/>
      <c r="V122" s="41"/>
      <c r="W122" s="41"/>
      <c r="X122" s="41"/>
      <c r="Y122" s="41"/>
      <c r="Z122" s="41"/>
      <c r="AA122" s="41"/>
      <c r="AB122" s="41"/>
      <c r="AC122" s="41"/>
      <c r="AD122" s="41"/>
      <c r="AE122" s="84"/>
      <c r="AF122" s="41"/>
      <c r="AG122" s="41"/>
    </row>
    <row r="123" spans="2:33" s="33" customFormat="1" ht="17.149999999999999" customHeight="1" x14ac:dyDescent="0.35">
      <c r="B123" s="127"/>
      <c r="C123" s="123" t="s">
        <v>32</v>
      </c>
      <c r="D123" s="67" t="s">
        <v>33</v>
      </c>
      <c r="E123" s="67"/>
      <c r="F123" s="41"/>
      <c r="G123" s="41"/>
      <c r="H123" s="41"/>
      <c r="I123" s="41"/>
      <c r="J123" s="41"/>
      <c r="K123" s="41"/>
      <c r="L123" s="41"/>
      <c r="M123" s="41"/>
      <c r="N123" s="41"/>
      <c r="O123" s="41"/>
      <c r="P123" s="41"/>
      <c r="Q123" s="123" t="s">
        <v>32</v>
      </c>
      <c r="R123" s="67" t="s">
        <v>33</v>
      </c>
      <c r="S123" s="107"/>
      <c r="V123" s="41"/>
      <c r="W123" s="41"/>
      <c r="X123" s="41"/>
      <c r="Y123" s="41"/>
      <c r="Z123" s="41"/>
      <c r="AA123" s="41"/>
      <c r="AB123" s="41"/>
      <c r="AC123" s="41"/>
      <c r="AD123" s="41"/>
      <c r="AE123" s="113"/>
      <c r="AF123" s="107"/>
      <c r="AG123" s="107"/>
    </row>
    <row r="124" spans="2:33" s="33" customFormat="1" ht="17.149999999999999" customHeight="1" x14ac:dyDescent="0.35">
      <c r="B124" s="127"/>
      <c r="C124" s="124" t="s">
        <v>32</v>
      </c>
      <c r="D124" s="67" t="s">
        <v>35</v>
      </c>
      <c r="E124" s="67"/>
      <c r="F124" s="41"/>
      <c r="G124" s="41"/>
      <c r="H124" s="41"/>
      <c r="I124" s="41"/>
      <c r="J124" s="41"/>
      <c r="K124" s="41"/>
      <c r="L124" s="41"/>
      <c r="M124" s="41"/>
      <c r="N124" s="41"/>
      <c r="O124" s="41"/>
      <c r="P124" s="41"/>
      <c r="Q124" s="95" t="s">
        <v>32</v>
      </c>
      <c r="R124" s="67" t="s">
        <v>35</v>
      </c>
      <c r="S124" s="107"/>
      <c r="V124" s="41"/>
      <c r="W124" s="41"/>
      <c r="X124" s="41"/>
      <c r="Y124" s="41"/>
      <c r="Z124" s="41"/>
      <c r="AA124" s="41"/>
      <c r="AB124" s="41"/>
      <c r="AC124" s="41"/>
      <c r="AD124" s="41"/>
      <c r="AE124" s="113"/>
    </row>
    <row r="125" spans="2:33" ht="17.149999999999999" customHeight="1" x14ac:dyDescent="0.35">
      <c r="B125" s="127"/>
      <c r="C125" s="94" t="s">
        <v>32</v>
      </c>
      <c r="D125" s="67" t="s">
        <v>36</v>
      </c>
      <c r="E125" s="67"/>
      <c r="F125" s="41"/>
      <c r="G125" s="41"/>
      <c r="H125" s="41"/>
      <c r="I125" s="41"/>
      <c r="J125" s="41"/>
      <c r="K125" s="41"/>
      <c r="L125" s="41"/>
      <c r="M125" s="41"/>
      <c r="N125" s="41"/>
      <c r="O125" s="41"/>
      <c r="P125" s="41"/>
      <c r="Q125" s="125" t="s">
        <v>32</v>
      </c>
      <c r="R125" s="67" t="s">
        <v>36</v>
      </c>
      <c r="V125" s="41"/>
      <c r="W125" s="41"/>
      <c r="X125" s="41"/>
      <c r="Y125" s="41"/>
      <c r="Z125" s="41"/>
      <c r="AA125" s="41"/>
      <c r="AB125" s="41"/>
      <c r="AC125" s="41"/>
      <c r="AD125" s="41"/>
      <c r="AE125" s="113"/>
    </row>
    <row r="126" spans="2:33" ht="17.149999999999999" customHeight="1" x14ac:dyDescent="0.35">
      <c r="B126" s="128"/>
      <c r="F126" s="41"/>
      <c r="G126" s="41"/>
      <c r="H126" s="41"/>
      <c r="I126" s="41"/>
      <c r="J126" s="41"/>
      <c r="K126" s="41"/>
      <c r="L126" s="41"/>
      <c r="M126" s="41"/>
      <c r="N126" s="41"/>
      <c r="O126" s="41"/>
      <c r="P126" s="41"/>
      <c r="Q126" s="41"/>
      <c r="R126" s="41"/>
      <c r="V126" s="41"/>
      <c r="W126" s="41"/>
      <c r="X126" s="41"/>
      <c r="Y126" s="41"/>
      <c r="Z126" s="41"/>
      <c r="AA126" s="41"/>
      <c r="AB126" s="41"/>
      <c r="AC126" s="41"/>
      <c r="AD126" s="41"/>
      <c r="AE126" s="113"/>
    </row>
    <row r="127" spans="2:33" ht="17.149999999999999" customHeight="1" x14ac:dyDescent="0.35">
      <c r="B127" s="128"/>
      <c r="F127" s="41"/>
      <c r="G127" s="41"/>
      <c r="H127" s="41"/>
      <c r="I127" s="41"/>
      <c r="J127" s="41"/>
      <c r="K127" s="41"/>
      <c r="L127" s="41"/>
      <c r="M127" s="41"/>
      <c r="N127" s="41"/>
      <c r="O127" s="41"/>
      <c r="P127" s="41"/>
      <c r="Q127" s="41"/>
      <c r="R127" s="41"/>
      <c r="V127" s="41"/>
      <c r="W127" s="41"/>
      <c r="X127" s="41"/>
      <c r="Y127" s="41"/>
      <c r="Z127" s="41"/>
      <c r="AA127" s="41"/>
      <c r="AB127" s="41"/>
      <c r="AC127" s="41"/>
      <c r="AD127" s="41"/>
      <c r="AE127" s="113"/>
    </row>
    <row r="128" spans="2:33" ht="17.149999999999999" customHeight="1" x14ac:dyDescent="0.35">
      <c r="B128" s="127"/>
      <c r="C128" s="41"/>
      <c r="D128" s="41"/>
      <c r="E128" s="41"/>
      <c r="F128" s="41"/>
      <c r="G128" s="41"/>
      <c r="H128" s="41"/>
      <c r="I128" s="41"/>
      <c r="J128" s="41"/>
      <c r="K128" s="41"/>
      <c r="L128" s="41"/>
      <c r="M128" s="41"/>
      <c r="N128" s="41"/>
      <c r="O128" s="41"/>
      <c r="P128" s="41"/>
      <c r="Q128" s="41"/>
      <c r="R128" s="41"/>
      <c r="T128" s="41"/>
      <c r="U128" s="41"/>
      <c r="V128" s="41"/>
      <c r="W128" s="41"/>
      <c r="X128" s="41"/>
      <c r="Y128" s="41"/>
      <c r="Z128" s="41"/>
      <c r="AA128" s="41"/>
      <c r="AB128" s="41"/>
      <c r="AC128" s="41"/>
      <c r="AD128" s="41"/>
      <c r="AE128" s="113"/>
    </row>
    <row r="129" spans="1:52" ht="17.149999999999999" customHeight="1" x14ac:dyDescent="0.35">
      <c r="B129" s="127"/>
      <c r="C129" s="41"/>
      <c r="D129" s="41"/>
      <c r="E129" s="41"/>
      <c r="F129" s="41"/>
      <c r="G129" s="41"/>
      <c r="H129" s="41"/>
      <c r="I129" s="41"/>
      <c r="J129" s="41"/>
      <c r="K129" s="41"/>
      <c r="L129" s="41"/>
      <c r="M129" s="41"/>
      <c r="N129" s="41"/>
      <c r="O129" s="41"/>
      <c r="P129" s="41"/>
      <c r="Q129" s="41"/>
      <c r="R129" s="41"/>
      <c r="T129" s="41"/>
      <c r="U129" s="41"/>
      <c r="V129" s="41"/>
      <c r="W129" s="41"/>
      <c r="X129" s="41"/>
      <c r="Y129" s="41"/>
      <c r="Z129" s="41"/>
      <c r="AA129" s="41"/>
      <c r="AB129" s="41"/>
      <c r="AC129" s="41"/>
      <c r="AD129" s="41"/>
      <c r="AE129" s="113"/>
    </row>
    <row r="130" spans="1:52" ht="17.149999999999999" customHeight="1" x14ac:dyDescent="0.35">
      <c r="B130" s="127"/>
      <c r="C130" s="41"/>
      <c r="D130" s="41"/>
      <c r="E130" s="41"/>
      <c r="F130" s="41"/>
      <c r="G130" s="41"/>
      <c r="H130" s="41"/>
      <c r="I130" s="41"/>
      <c r="J130" s="41"/>
      <c r="K130" s="41"/>
      <c r="L130" s="41"/>
      <c r="M130" s="41"/>
      <c r="N130" s="41"/>
      <c r="O130" s="41"/>
      <c r="P130" s="41"/>
      <c r="Q130" s="41"/>
      <c r="R130" s="41"/>
      <c r="T130" s="41"/>
      <c r="U130" s="41"/>
      <c r="V130" s="41"/>
      <c r="W130" s="41"/>
      <c r="X130" s="41"/>
      <c r="Y130" s="41"/>
      <c r="Z130" s="41"/>
      <c r="AA130" s="41"/>
      <c r="AB130" s="41"/>
      <c r="AC130" s="41"/>
      <c r="AD130" s="41"/>
      <c r="AE130" s="113"/>
    </row>
    <row r="131" spans="1:52" ht="17.149999999999999" customHeight="1" x14ac:dyDescent="0.35">
      <c r="B131" s="127"/>
      <c r="AE131" s="113"/>
    </row>
    <row r="132" spans="1:52" ht="17.149999999999999" customHeight="1" x14ac:dyDescent="0.35">
      <c r="B132" s="127"/>
      <c r="AE132" s="113"/>
    </row>
    <row r="133" spans="1:52" ht="17.149999999999999" customHeight="1" x14ac:dyDescent="0.35">
      <c r="B133" s="129"/>
      <c r="C133" s="119"/>
      <c r="D133" s="119"/>
      <c r="E133" s="119"/>
      <c r="F133" s="119"/>
      <c r="G133" s="119"/>
      <c r="H133" s="119"/>
      <c r="I133" s="119"/>
      <c r="J133" s="119"/>
      <c r="K133" s="119"/>
      <c r="L133" s="119"/>
      <c r="M133" s="119"/>
      <c r="N133" s="119"/>
      <c r="O133" s="119"/>
      <c r="P133" s="119"/>
      <c r="Q133" s="119"/>
      <c r="R133" s="119"/>
      <c r="S133" s="119"/>
      <c r="T133" s="119"/>
      <c r="U133" s="119"/>
      <c r="V133" s="119"/>
      <c r="W133" s="119"/>
      <c r="X133" s="119"/>
      <c r="Y133" s="119"/>
      <c r="Z133" s="119"/>
      <c r="AA133" s="119"/>
      <c r="AB133" s="119"/>
      <c r="AC133" s="119"/>
      <c r="AD133" s="119"/>
      <c r="AE133" s="130"/>
    </row>
    <row r="134" spans="1:52" ht="34.5" customHeight="1" x14ac:dyDescent="0.35">
      <c r="A134" s="131"/>
      <c r="B134" s="131"/>
      <c r="C134" s="131"/>
      <c r="D134" s="131"/>
      <c r="E134" s="131"/>
      <c r="F134" s="131"/>
      <c r="G134" s="131"/>
      <c r="H134" s="131"/>
      <c r="I134" s="131"/>
      <c r="J134" s="131"/>
      <c r="K134" s="131"/>
      <c r="L134" s="131"/>
      <c r="M134" s="131"/>
      <c r="N134" s="131"/>
      <c r="O134" s="131"/>
      <c r="P134" s="131"/>
      <c r="Q134" s="131"/>
      <c r="R134" s="131"/>
      <c r="S134" s="131"/>
      <c r="T134" s="131"/>
      <c r="U134" s="131"/>
      <c r="V134" s="131"/>
      <c r="W134" s="131"/>
      <c r="X134" s="131"/>
      <c r="Y134" s="131"/>
      <c r="Z134" s="131"/>
      <c r="AA134" s="131"/>
      <c r="AB134" s="131"/>
      <c r="AC134" s="131"/>
      <c r="AD134" s="131"/>
      <c r="AE134" s="131"/>
    </row>
    <row r="135" spans="1:52" x14ac:dyDescent="0.35">
      <c r="A135" s="131"/>
      <c r="B135" s="131"/>
      <c r="C135" s="131"/>
      <c r="D135" s="131"/>
      <c r="E135" s="131"/>
      <c r="F135" s="131"/>
      <c r="G135" s="131"/>
      <c r="H135" s="131"/>
      <c r="I135" s="131"/>
      <c r="J135" s="131"/>
      <c r="K135" s="131"/>
      <c r="L135" s="131"/>
      <c r="M135" s="131"/>
      <c r="N135" s="131"/>
      <c r="O135" s="131"/>
      <c r="P135" s="131"/>
      <c r="Q135" s="131"/>
      <c r="R135" s="131"/>
      <c r="S135" s="131"/>
      <c r="T135" s="131"/>
      <c r="U135" s="131"/>
      <c r="V135" s="131"/>
      <c r="W135" s="131"/>
      <c r="X135" s="131"/>
      <c r="Y135" s="131"/>
      <c r="Z135" s="131"/>
      <c r="AA135" s="131"/>
      <c r="AB135" s="131"/>
      <c r="AC135" s="131"/>
      <c r="AD135" s="131"/>
      <c r="AE135" s="131"/>
    </row>
    <row r="136" spans="1:52" ht="15.5" x14ac:dyDescent="0.35">
      <c r="A136" s="131"/>
      <c r="B136" s="131"/>
      <c r="C136" s="131"/>
      <c r="D136" s="131"/>
      <c r="E136" s="131"/>
      <c r="F136" s="131"/>
      <c r="G136" s="131"/>
      <c r="H136" s="131"/>
      <c r="I136" s="131"/>
      <c r="J136" s="131"/>
      <c r="K136" s="131"/>
      <c r="L136" s="131"/>
      <c r="M136" s="131"/>
      <c r="N136" s="131"/>
      <c r="O136" s="131"/>
      <c r="P136" s="131"/>
      <c r="Q136" s="131"/>
      <c r="R136" s="131"/>
      <c r="S136" s="131"/>
      <c r="T136" s="131"/>
      <c r="U136" s="131"/>
      <c r="V136" s="131"/>
      <c r="W136" s="131"/>
      <c r="X136" s="131"/>
      <c r="Y136" s="131"/>
      <c r="Z136" s="131"/>
      <c r="AA136" s="132"/>
      <c r="AB136" s="132"/>
      <c r="AC136" s="131"/>
      <c r="AD136" s="131"/>
      <c r="AE136" s="131"/>
      <c r="AT136" s="133"/>
      <c r="AU136" s="133"/>
      <c r="AV136" s="134"/>
      <c r="AW136" s="34"/>
      <c r="AX136" s="34"/>
      <c r="AY136" s="34"/>
      <c r="AZ136" s="34"/>
    </row>
    <row r="137" spans="1:52" ht="15.5" x14ac:dyDescent="0.35">
      <c r="A137" s="131"/>
      <c r="B137" s="131"/>
      <c r="C137" s="131"/>
      <c r="D137" s="131"/>
      <c r="E137" s="131"/>
      <c r="F137" s="131"/>
      <c r="G137" s="131"/>
      <c r="H137" s="131"/>
      <c r="I137" s="131"/>
      <c r="J137" s="131"/>
      <c r="K137" s="131"/>
      <c r="L137" s="131"/>
      <c r="M137" s="131"/>
      <c r="N137" s="131"/>
      <c r="O137" s="131"/>
      <c r="P137" s="131"/>
      <c r="Q137" s="131"/>
      <c r="R137" s="131"/>
      <c r="S137" s="131"/>
      <c r="T137" s="131"/>
      <c r="U137" s="131"/>
      <c r="V137" s="131"/>
      <c r="W137" s="131"/>
      <c r="X137" s="131"/>
      <c r="Y137" s="131"/>
      <c r="Z137" s="131"/>
      <c r="AA137" s="132"/>
      <c r="AB137" s="132"/>
      <c r="AC137" s="131"/>
      <c r="AD137" s="131"/>
      <c r="AE137" s="131"/>
      <c r="AT137" s="133"/>
      <c r="AU137" s="133"/>
      <c r="AV137" s="134"/>
      <c r="AW137" s="34"/>
      <c r="AX137" s="34"/>
      <c r="AY137" s="34"/>
      <c r="AZ137" s="34"/>
    </row>
    <row r="138" spans="1:52" ht="15.5" x14ac:dyDescent="0.35">
      <c r="A138" s="131"/>
      <c r="B138" s="131"/>
      <c r="C138" s="131"/>
      <c r="D138" s="131"/>
      <c r="E138" s="131"/>
      <c r="F138" s="131"/>
      <c r="G138" s="131"/>
      <c r="H138" s="131"/>
      <c r="I138" s="131"/>
      <c r="J138" s="131"/>
      <c r="K138" s="131"/>
      <c r="L138" s="131"/>
      <c r="M138" s="131"/>
      <c r="N138" s="131"/>
      <c r="O138" s="131"/>
      <c r="P138" s="131"/>
      <c r="Q138" s="131"/>
      <c r="R138" s="131"/>
      <c r="S138" s="131"/>
      <c r="T138" s="131"/>
      <c r="U138" s="131"/>
      <c r="V138" s="131"/>
      <c r="W138" s="131"/>
      <c r="X138" s="131"/>
      <c r="Y138" s="131"/>
      <c r="Z138" s="131"/>
      <c r="AA138" s="132"/>
      <c r="AB138" s="132"/>
      <c r="AC138" s="131"/>
      <c r="AD138" s="131"/>
      <c r="AE138" s="131"/>
      <c r="AT138" s="133"/>
      <c r="AU138" s="133"/>
      <c r="AV138" s="134"/>
      <c r="AW138" s="34"/>
      <c r="AX138" s="34"/>
      <c r="AY138" s="34"/>
      <c r="AZ138" s="34"/>
    </row>
    <row r="139" spans="1:52" ht="8.5" customHeight="1" x14ac:dyDescent="0.35">
      <c r="A139" s="131"/>
      <c r="B139" s="131"/>
      <c r="C139" s="131"/>
      <c r="D139"/>
      <c r="E139" s="131"/>
      <c r="F139" s="131"/>
      <c r="G139" s="131"/>
      <c r="H139" s="131"/>
      <c r="I139" s="131"/>
      <c r="J139" s="131"/>
      <c r="K139" s="131"/>
      <c r="L139" s="131"/>
      <c r="M139" s="63"/>
      <c r="N139" s="63"/>
      <c r="O139" s="63"/>
      <c r="P139" s="63"/>
      <c r="Q139" s="63"/>
      <c r="R139" s="131"/>
      <c r="S139" s="131"/>
      <c r="T139" s="131"/>
      <c r="U139" s="131"/>
      <c r="V139" s="131"/>
      <c r="W139" s="131"/>
      <c r="X139" s="131"/>
      <c r="Y139" s="131"/>
      <c r="Z139" s="131"/>
      <c r="AA139" s="131"/>
      <c r="AB139" s="131"/>
      <c r="AC139" s="131"/>
      <c r="AD139" s="131"/>
      <c r="AE139" s="131"/>
      <c r="AT139" s="133"/>
      <c r="AU139" s="133"/>
      <c r="AV139" s="134"/>
      <c r="AW139" s="34"/>
      <c r="AX139" s="34"/>
      <c r="AY139" s="34"/>
      <c r="AZ139" s="34"/>
    </row>
    <row r="140" spans="1:52" ht="17" x14ac:dyDescent="0.5">
      <c r="A140" s="131"/>
      <c r="B140" s="396" t="s">
        <v>275</v>
      </c>
      <c r="C140" s="397"/>
      <c r="D140" s="397"/>
      <c r="E140" s="397"/>
      <c r="F140" s="397"/>
      <c r="G140" s="397"/>
      <c r="H140" s="397"/>
      <c r="I140" s="397"/>
      <c r="J140" s="131"/>
      <c r="K140" s="131"/>
      <c r="L140" s="131"/>
      <c r="M140" s="63"/>
      <c r="N140" s="63"/>
      <c r="O140" s="63"/>
      <c r="P140" s="63"/>
      <c r="Q140" s="63"/>
      <c r="R140" s="131"/>
      <c r="S140" s="131"/>
      <c r="T140" s="131"/>
      <c r="U140" s="131"/>
      <c r="V140" s="131"/>
      <c r="W140" s="131"/>
      <c r="X140" s="131"/>
      <c r="Y140" s="131"/>
      <c r="Z140" s="131"/>
      <c r="AA140" s="131"/>
      <c r="AB140" s="131"/>
      <c r="AC140" s="131"/>
      <c r="AD140" s="131"/>
      <c r="AE140" s="131"/>
      <c r="AT140" s="135"/>
      <c r="AU140" s="135"/>
      <c r="AV140" s="136"/>
      <c r="AW140" s="34"/>
      <c r="AX140" s="34"/>
      <c r="AY140" s="34"/>
      <c r="AZ140" s="34"/>
    </row>
    <row r="141" spans="1:52" ht="14.15" customHeight="1" x14ac:dyDescent="0.5">
      <c r="A141" s="131"/>
      <c r="B141" s="446" t="s">
        <v>276</v>
      </c>
      <c r="C141" s="446"/>
      <c r="D141" s="446"/>
      <c r="E141" s="446"/>
      <c r="F141" s="446"/>
      <c r="G141" s="131"/>
      <c r="H141" s="131"/>
      <c r="I141" s="131"/>
      <c r="J141" s="131"/>
      <c r="K141" s="131"/>
      <c r="L141" s="131"/>
      <c r="M141" s="131"/>
      <c r="N141" s="131"/>
      <c r="O141" s="131"/>
      <c r="P141" s="131"/>
      <c r="Q141" s="63"/>
      <c r="R141" s="131"/>
      <c r="S141" s="131"/>
      <c r="T141" s="131"/>
      <c r="U141" s="131"/>
      <c r="V141" s="131"/>
      <c r="W141" s="131"/>
      <c r="X141" s="131"/>
      <c r="Y141" s="131"/>
      <c r="Z141" s="131"/>
      <c r="AA141" s="131"/>
      <c r="AB141" s="131"/>
      <c r="AC141" s="131"/>
      <c r="AD141" s="131"/>
      <c r="AE141" s="131"/>
      <c r="AT141" s="33"/>
      <c r="AU141" s="33"/>
      <c r="AV141" s="33"/>
      <c r="AW141" s="33"/>
      <c r="AX141" s="33"/>
      <c r="AY141" s="33"/>
      <c r="AZ141" s="33"/>
    </row>
    <row r="142" spans="1:52" x14ac:dyDescent="0.35">
      <c r="A142" s="131"/>
      <c r="B142" s="131"/>
      <c r="C142" s="131"/>
      <c r="D142" s="131"/>
      <c r="E142" s="131"/>
      <c r="F142" s="131"/>
      <c r="G142" s="131"/>
      <c r="H142" s="131"/>
      <c r="I142" s="131"/>
      <c r="J142" s="131"/>
      <c r="K142" s="131"/>
      <c r="L142" s="131"/>
      <c r="M142" s="131"/>
      <c r="N142" s="131"/>
      <c r="O142" s="131"/>
      <c r="P142" s="131"/>
      <c r="Q142" s="131"/>
      <c r="R142" s="131"/>
      <c r="S142" s="131"/>
      <c r="T142" s="131"/>
      <c r="U142" s="131"/>
      <c r="V142" s="131"/>
      <c r="W142" s="131"/>
      <c r="X142" s="131"/>
      <c r="Y142" s="131"/>
      <c r="Z142" s="131"/>
      <c r="AA142" s="131"/>
      <c r="AB142" s="131"/>
      <c r="AC142" s="131"/>
      <c r="AD142" s="131"/>
      <c r="AE142" s="131"/>
      <c r="AT142" s="135"/>
      <c r="AU142" s="33"/>
      <c r="AV142" s="33"/>
      <c r="AW142" s="33"/>
      <c r="AX142" s="33"/>
      <c r="AY142" s="33"/>
      <c r="AZ142" s="33"/>
    </row>
    <row r="143" spans="1:52" x14ac:dyDescent="0.35">
      <c r="A143" s="131"/>
      <c r="B143" s="131"/>
      <c r="C143" s="131"/>
      <c r="D143" s="131"/>
      <c r="E143" s="131"/>
      <c r="F143" s="131"/>
      <c r="G143" s="131"/>
      <c r="H143" s="131"/>
      <c r="I143" s="131"/>
      <c r="J143" s="131"/>
      <c r="K143" s="131"/>
      <c r="L143" s="131"/>
      <c r="M143" s="131"/>
      <c r="N143" s="131"/>
      <c r="O143" s="131"/>
      <c r="P143" s="131"/>
      <c r="Q143" s="131"/>
      <c r="R143" s="131"/>
      <c r="S143" s="131"/>
      <c r="T143" s="131"/>
      <c r="U143" s="131"/>
      <c r="V143" s="131"/>
      <c r="W143" s="131"/>
      <c r="X143" s="131"/>
      <c r="Y143" s="131"/>
      <c r="Z143" s="131"/>
      <c r="AA143" s="131"/>
      <c r="AB143" s="131"/>
      <c r="AC143" s="131"/>
      <c r="AD143" s="131"/>
      <c r="AE143" s="131"/>
      <c r="AT143" s="135"/>
      <c r="AU143" s="33"/>
      <c r="AV143" s="33"/>
      <c r="AW143" s="33"/>
      <c r="AX143" s="33"/>
      <c r="AY143" s="33"/>
      <c r="AZ143" s="33"/>
    </row>
    <row r="144" spans="1:52" x14ac:dyDescent="0.35">
      <c r="A144" s="131"/>
      <c r="B144" s="131"/>
      <c r="C144" s="131"/>
      <c r="D144" s="131"/>
      <c r="E144" s="131"/>
      <c r="F144" s="131"/>
      <c r="G144" s="131"/>
      <c r="H144" s="131"/>
      <c r="I144" s="131"/>
      <c r="J144" s="131"/>
      <c r="K144" s="131"/>
      <c r="L144" s="131"/>
      <c r="M144" s="131"/>
      <c r="N144" s="131"/>
      <c r="O144" s="131"/>
      <c r="P144" s="131"/>
      <c r="Q144" s="131"/>
      <c r="R144" s="131"/>
      <c r="S144" s="131"/>
      <c r="T144" s="131"/>
      <c r="U144" s="131"/>
      <c r="V144" s="131"/>
      <c r="W144" s="131"/>
      <c r="X144" s="131"/>
      <c r="Y144" s="131"/>
      <c r="Z144" s="131"/>
      <c r="AA144" s="131"/>
      <c r="AB144" s="131"/>
      <c r="AC144" s="131"/>
      <c r="AD144" s="131"/>
      <c r="AE144" s="131"/>
      <c r="AT144" s="104"/>
      <c r="AU144" s="33"/>
      <c r="AV144" s="33"/>
      <c r="AW144" s="33"/>
      <c r="AX144" s="33"/>
      <c r="AY144" s="33"/>
      <c r="AZ144" s="33"/>
    </row>
    <row r="145" spans="1:52" x14ac:dyDescent="0.35">
      <c r="A145" s="131"/>
      <c r="B145" s="131"/>
      <c r="C145" s="131"/>
      <c r="D145" s="131"/>
      <c r="E145" s="131"/>
      <c r="F145" s="131"/>
      <c r="G145" s="131"/>
      <c r="H145" s="131"/>
      <c r="I145" s="131"/>
      <c r="J145" s="131"/>
      <c r="K145" s="131"/>
      <c r="L145" s="131"/>
      <c r="M145" s="131"/>
      <c r="N145" s="131"/>
      <c r="O145" s="131"/>
      <c r="P145" s="131"/>
      <c r="Q145" s="131"/>
      <c r="R145" s="131"/>
      <c r="S145" s="131"/>
      <c r="T145" s="131"/>
      <c r="U145" s="131"/>
      <c r="V145" s="131"/>
      <c r="W145" s="131"/>
      <c r="X145" s="131"/>
      <c r="Y145" s="131"/>
      <c r="Z145" s="131"/>
      <c r="AA145" s="131"/>
      <c r="AB145" s="131"/>
      <c r="AC145" s="131"/>
      <c r="AD145" s="131"/>
      <c r="AE145" s="131"/>
      <c r="AT145" s="104"/>
      <c r="AU145" s="33"/>
      <c r="AV145" s="33"/>
      <c r="AW145" s="33"/>
      <c r="AX145" s="33"/>
      <c r="AY145" s="33"/>
      <c r="AZ145" s="33"/>
    </row>
  </sheetData>
  <sheetProtection algorithmName="SHA-512" hashValue="Rsekqt1cL8nXblzsv7tEP/ogqwRqVCtw5iiqJeyHZ63xrbHmhNcIgrB/P7h9qPJi75Sx2xze6tSkmJAwJRBePw==" saltValue="VOBN5ESEOTmffzof7+kj5w==" spinCount="100000" sheet="1" objects="1" scenarios="1"/>
  <mergeCells count="21">
    <mergeCell ref="Y26:Z28"/>
    <mergeCell ref="Y51:Z53"/>
    <mergeCell ref="B3:AE4"/>
    <mergeCell ref="B8:AE8"/>
    <mergeCell ref="C10:V10"/>
    <mergeCell ref="X10:AD10"/>
    <mergeCell ref="C12:V12"/>
    <mergeCell ref="X12:AD12"/>
    <mergeCell ref="C39:V39"/>
    <mergeCell ref="X39:AD39"/>
    <mergeCell ref="Y57:Y59"/>
    <mergeCell ref="B90:AE90"/>
    <mergeCell ref="C92:O92"/>
    <mergeCell ref="Q92:AD92"/>
    <mergeCell ref="B141:F141"/>
    <mergeCell ref="Q114:AD114"/>
    <mergeCell ref="B70:AE70"/>
    <mergeCell ref="C72:O72"/>
    <mergeCell ref="Q72:AD72"/>
    <mergeCell ref="Q94:AD94"/>
    <mergeCell ref="C94:O94"/>
  </mergeCells>
  <hyperlinks>
    <hyperlink ref="B141" r:id="rId1" xr:uid="{F34F56C6-0593-411C-ACCD-5D9A6AF81316}"/>
  </hyperlinks>
  <pageMargins left="0.23622047244094491" right="0.23622047244094491" top="0.74803149606299213" bottom="0.74803149606299213" header="0.31496062992125984" footer="0.31496062992125984"/>
  <pageSetup paperSize="8" scale="38" orientation="landscape" r:id="rId2"/>
  <ignoredErrors>
    <ignoredError sqref="D14 R74 D74 Y41 D41 Y14" unlockedFormula="1"/>
  </ignoredErrors>
  <drawing r:id="rId3"/>
  <extLst>
    <ext xmlns:x14="http://schemas.microsoft.com/office/spreadsheetml/2009/9/main" uri="{CCE6A557-97BC-4b89-ADB6-D9C93CAAB3DF}">
      <x14:dataValidations xmlns:xm="http://schemas.microsoft.com/office/excel/2006/main" count="1">
        <x14:dataValidation type="list" allowBlank="1" showInputMessage="1" showErrorMessage="1" xr:uid="{C8D5BCC7-9C93-446E-B63B-4F1B1249A1C9}">
          <x14:formula1>
            <xm:f>'3. Data Medewerkers'!$C$13:$L$13</xm:f>
          </x14:formula1>
          <xm:sqref>D6 L14:U15</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86D180-29B9-4018-9825-AFE9E690B325}">
  <sheetPr codeName="Blad2">
    <tabColor theme="0" tint="-4.9989318521683403E-2"/>
    <pageSetUpPr fitToPage="1"/>
  </sheetPr>
  <dimension ref="B2:S325"/>
  <sheetViews>
    <sheetView zoomScale="85" zoomScaleNormal="85" workbookViewId="0">
      <selection activeCell="D16" sqref="D16"/>
    </sheetView>
  </sheetViews>
  <sheetFormatPr defaultColWidth="8.81640625" defaultRowHeight="17" x14ac:dyDescent="0.35"/>
  <cols>
    <col min="1" max="1" width="3.1796875" style="131" customWidth="1"/>
    <col min="2" max="2" width="18.453125" style="267" customWidth="1"/>
    <col min="3" max="3" width="6" style="131" customWidth="1"/>
    <col min="4" max="5" width="4.453125" style="131" customWidth="1"/>
    <col min="6" max="6" width="7.7265625" style="131" customWidth="1"/>
    <col min="7" max="7" width="9.453125" style="131" customWidth="1"/>
    <col min="8" max="8" width="28.54296875" style="131" customWidth="1"/>
    <col min="9" max="9" width="132.1796875" style="131" customWidth="1"/>
    <col min="10" max="10" width="3.1796875" style="131" customWidth="1"/>
    <col min="11" max="11" width="57.54296875" style="131" customWidth="1"/>
    <col min="12" max="16384" width="8.81640625" style="131"/>
  </cols>
  <sheetData>
    <row r="2" spans="2:19" ht="14.5" customHeight="1" x14ac:dyDescent="0.35">
      <c r="B2" s="457" t="s">
        <v>191</v>
      </c>
      <c r="C2" s="458"/>
      <c r="D2" s="458"/>
      <c r="E2" s="458"/>
      <c r="F2" s="458"/>
      <c r="G2" s="458"/>
      <c r="H2" s="458"/>
      <c r="I2" s="459"/>
    </row>
    <row r="3" spans="2:19" ht="14.5" customHeight="1" x14ac:dyDescent="0.35">
      <c r="B3" s="460"/>
      <c r="C3" s="461"/>
      <c r="D3" s="461"/>
      <c r="E3" s="461"/>
      <c r="F3" s="461"/>
      <c r="G3" s="461"/>
      <c r="H3" s="461"/>
      <c r="I3" s="462"/>
    </row>
    <row r="4" spans="2:19" ht="10" customHeight="1" x14ac:dyDescent="0.35">
      <c r="B4" s="145"/>
      <c r="C4" s="146"/>
      <c r="D4" s="146"/>
      <c r="E4" s="146"/>
      <c r="F4" s="146"/>
      <c r="G4" s="146"/>
      <c r="H4" s="146"/>
      <c r="I4" s="146"/>
    </row>
    <row r="5" spans="2:19" ht="10" customHeight="1" x14ac:dyDescent="0.35">
      <c r="B5" s="463" t="s">
        <v>223</v>
      </c>
      <c r="C5" s="463"/>
      <c r="D5" s="463"/>
      <c r="E5" s="463"/>
      <c r="F5" s="463"/>
      <c r="G5" s="463"/>
      <c r="H5" s="463"/>
      <c r="I5" s="463"/>
      <c r="K5" s="476" t="s">
        <v>45</v>
      </c>
    </row>
    <row r="6" spans="2:19" ht="39" customHeight="1" x14ac:dyDescent="0.35">
      <c r="B6" s="463"/>
      <c r="C6" s="463"/>
      <c r="D6" s="463"/>
      <c r="E6" s="463"/>
      <c r="F6" s="463"/>
      <c r="G6" s="463"/>
      <c r="H6" s="463"/>
      <c r="I6" s="463"/>
      <c r="K6" s="476"/>
    </row>
    <row r="7" spans="2:19" ht="20.149999999999999" customHeight="1" x14ac:dyDescent="0.35">
      <c r="B7" s="147"/>
      <c r="C7" s="148"/>
      <c r="D7" s="148"/>
      <c r="E7" s="148"/>
      <c r="F7" s="148"/>
      <c r="G7" s="148"/>
      <c r="H7" s="148"/>
      <c r="I7" s="148"/>
    </row>
    <row r="8" spans="2:19" ht="14.5" customHeight="1" x14ac:dyDescent="0.35">
      <c r="B8" s="457" t="s">
        <v>192</v>
      </c>
      <c r="C8" s="458"/>
      <c r="D8" s="458"/>
      <c r="E8" s="458"/>
      <c r="F8" s="458"/>
      <c r="G8" s="458"/>
      <c r="H8" s="458"/>
      <c r="I8" s="459"/>
    </row>
    <row r="9" spans="2:19" ht="14.5" customHeight="1" x14ac:dyDescent="0.35">
      <c r="B9" s="460"/>
      <c r="C9" s="461"/>
      <c r="D9" s="461"/>
      <c r="E9" s="461"/>
      <c r="F9" s="461"/>
      <c r="G9" s="461"/>
      <c r="H9" s="461"/>
      <c r="I9" s="462"/>
    </row>
    <row r="10" spans="2:19" ht="10" customHeight="1" x14ac:dyDescent="0.35">
      <c r="B10" s="147"/>
      <c r="C10" s="148"/>
      <c r="D10" s="148"/>
      <c r="E10" s="148"/>
      <c r="F10" s="148"/>
      <c r="G10" s="148"/>
      <c r="H10" s="148"/>
      <c r="I10" s="148"/>
    </row>
    <row r="11" spans="2:19" ht="10" customHeight="1" x14ac:dyDescent="0.35">
      <c r="B11" s="149"/>
      <c r="C11" s="385"/>
      <c r="D11" s="385"/>
      <c r="E11" s="385"/>
      <c r="F11" s="385"/>
      <c r="G11" s="385"/>
      <c r="H11" s="150"/>
      <c r="I11" s="151"/>
    </row>
    <row r="12" spans="2:19" s="63" customFormat="1" ht="19.5" customHeight="1" x14ac:dyDescent="0.35">
      <c r="B12" s="485" t="s">
        <v>44</v>
      </c>
      <c r="C12" s="386" t="s">
        <v>159</v>
      </c>
      <c r="D12" s="384"/>
      <c r="E12" s="384"/>
      <c r="F12" s="384"/>
      <c r="G12" s="384"/>
      <c r="H12" s="153"/>
      <c r="I12" s="154"/>
      <c r="K12" s="155"/>
      <c r="M12" s="131"/>
      <c r="N12" s="131"/>
      <c r="O12" s="131"/>
      <c r="P12" s="131"/>
      <c r="Q12" s="131"/>
      <c r="R12" s="131"/>
      <c r="S12" s="131"/>
    </row>
    <row r="13" spans="2:19" ht="4" customHeight="1" x14ac:dyDescent="0.5">
      <c r="B13" s="486"/>
      <c r="C13" s="156"/>
      <c r="D13" s="157"/>
      <c r="E13" s="157"/>
      <c r="F13" s="157"/>
      <c r="G13" s="157"/>
      <c r="H13" s="157"/>
      <c r="I13" s="158"/>
    </row>
    <row r="14" spans="2:19" ht="36" customHeight="1" x14ac:dyDescent="0.35">
      <c r="B14" s="486"/>
      <c r="C14" s="468" t="s">
        <v>98</v>
      </c>
      <c r="D14" s="468"/>
      <c r="E14" s="468"/>
      <c r="F14" s="468"/>
      <c r="G14" s="468"/>
      <c r="H14" s="468"/>
      <c r="I14" s="473"/>
      <c r="J14" s="161"/>
    </row>
    <row r="15" spans="2:19" ht="16.5" customHeight="1" x14ac:dyDescent="0.5">
      <c r="B15" s="486"/>
      <c r="C15" s="162" t="s">
        <v>99</v>
      </c>
      <c r="D15" s="163"/>
      <c r="E15" s="163"/>
      <c r="F15" s="163"/>
      <c r="G15" s="164"/>
      <c r="H15" s="163"/>
      <c r="I15" s="165"/>
    </row>
    <row r="16" spans="2:19" x14ac:dyDescent="0.5">
      <c r="B16" s="486"/>
      <c r="C16" s="164"/>
      <c r="D16" s="166" t="s">
        <v>49</v>
      </c>
      <c r="E16" s="166"/>
      <c r="F16" s="166"/>
      <c r="G16" s="164"/>
      <c r="H16" s="167"/>
      <c r="I16" s="158"/>
    </row>
    <row r="17" spans="2:11" ht="14.5" customHeight="1" x14ac:dyDescent="0.5">
      <c r="B17" s="486"/>
      <c r="C17" s="164"/>
      <c r="D17" s="167"/>
      <c r="E17" s="167" t="s">
        <v>48</v>
      </c>
      <c r="F17" s="164"/>
      <c r="G17" s="164"/>
      <c r="H17" s="164"/>
      <c r="I17" s="158"/>
      <c r="K17" s="476" t="s">
        <v>47</v>
      </c>
    </row>
    <row r="18" spans="2:11" ht="16.5" customHeight="1" x14ac:dyDescent="0.5">
      <c r="B18" s="486"/>
      <c r="C18" s="164"/>
      <c r="D18" s="167"/>
      <c r="E18" s="167" t="s">
        <v>46</v>
      </c>
      <c r="F18" s="164"/>
      <c r="G18" s="164"/>
      <c r="H18" s="164"/>
      <c r="I18" s="158"/>
      <c r="J18" s="168"/>
      <c r="K18" s="476"/>
    </row>
    <row r="19" spans="2:11" ht="21" customHeight="1" x14ac:dyDescent="0.5">
      <c r="B19" s="486"/>
      <c r="C19" s="164"/>
      <c r="D19" s="166" t="s">
        <v>50</v>
      </c>
      <c r="E19" s="166"/>
      <c r="F19" s="166"/>
      <c r="G19" s="166"/>
      <c r="H19" s="167"/>
      <c r="I19" s="158"/>
      <c r="K19" s="484" t="s">
        <v>122</v>
      </c>
    </row>
    <row r="20" spans="2:11" ht="15.65" customHeight="1" x14ac:dyDescent="0.5">
      <c r="B20" s="486"/>
      <c r="C20" s="164"/>
      <c r="D20" s="166" t="s">
        <v>168</v>
      </c>
      <c r="E20" s="166"/>
      <c r="F20" s="166"/>
      <c r="G20" s="166"/>
      <c r="H20" s="167"/>
      <c r="I20" s="158"/>
      <c r="K20" s="484"/>
    </row>
    <row r="21" spans="2:11" x14ac:dyDescent="0.5">
      <c r="B21" s="486"/>
      <c r="C21" s="164"/>
      <c r="D21" s="167"/>
      <c r="E21" s="167" t="s">
        <v>10</v>
      </c>
      <c r="F21" s="164"/>
      <c r="G21" s="164"/>
      <c r="H21" s="164"/>
      <c r="I21" s="158"/>
      <c r="K21" s="484"/>
    </row>
    <row r="22" spans="2:11" x14ac:dyDescent="0.5">
      <c r="B22" s="486"/>
      <c r="C22" s="164"/>
      <c r="D22" s="167"/>
      <c r="E22" s="167" t="s">
        <v>11</v>
      </c>
      <c r="F22" s="164"/>
      <c r="G22" s="164"/>
      <c r="H22" s="164"/>
      <c r="I22" s="158"/>
      <c r="K22" s="169" t="s">
        <v>66</v>
      </c>
    </row>
    <row r="23" spans="2:11" ht="17.149999999999999" customHeight="1" x14ac:dyDescent="0.35">
      <c r="B23" s="486"/>
      <c r="C23" s="481" t="s">
        <v>169</v>
      </c>
      <c r="D23" s="481"/>
      <c r="E23" s="481"/>
      <c r="F23" s="481"/>
      <c r="G23" s="481"/>
      <c r="H23" s="481"/>
      <c r="I23" s="482"/>
    </row>
    <row r="24" spans="2:11" ht="17.149999999999999" customHeight="1" x14ac:dyDescent="0.35">
      <c r="B24" s="486"/>
      <c r="C24" s="481"/>
      <c r="D24" s="481"/>
      <c r="E24" s="481"/>
      <c r="F24" s="481"/>
      <c r="G24" s="481"/>
      <c r="H24" s="481"/>
      <c r="I24" s="482"/>
    </row>
    <row r="25" spans="2:11" ht="9.65" customHeight="1" x14ac:dyDescent="0.35">
      <c r="B25" s="486"/>
      <c r="C25" s="164"/>
      <c r="D25" s="163"/>
      <c r="E25" s="163"/>
      <c r="F25" s="163"/>
      <c r="G25" s="163"/>
      <c r="H25" s="163"/>
      <c r="I25" s="165"/>
    </row>
    <row r="26" spans="2:11" ht="19.5" customHeight="1" x14ac:dyDescent="0.5">
      <c r="B26" s="486"/>
      <c r="C26" s="152" t="s">
        <v>160</v>
      </c>
      <c r="D26" s="170"/>
      <c r="E26" s="170"/>
      <c r="F26" s="170"/>
      <c r="G26" s="170"/>
      <c r="H26" s="170"/>
      <c r="I26" s="171"/>
      <c r="K26" s="172"/>
    </row>
    <row r="27" spans="2:11" ht="4" customHeight="1" x14ac:dyDescent="0.5">
      <c r="B27" s="486"/>
      <c r="C27" s="156"/>
      <c r="D27" s="157"/>
      <c r="E27" s="157"/>
      <c r="F27" s="157"/>
      <c r="G27" s="157"/>
      <c r="H27" s="157"/>
      <c r="I27" s="158"/>
    </row>
    <row r="28" spans="2:11" ht="17.149999999999999" customHeight="1" x14ac:dyDescent="0.5">
      <c r="B28" s="486"/>
      <c r="C28" s="479" t="s">
        <v>144</v>
      </c>
      <c r="D28" s="479"/>
      <c r="E28" s="479"/>
      <c r="F28" s="479"/>
      <c r="G28" s="479"/>
      <c r="H28" s="479"/>
      <c r="I28" s="480"/>
    </row>
    <row r="29" spans="2:11" ht="9.65" customHeight="1" x14ac:dyDescent="0.35">
      <c r="B29" s="486"/>
      <c r="C29" s="164"/>
      <c r="D29" s="163"/>
      <c r="E29" s="163"/>
      <c r="F29" s="163"/>
      <c r="G29" s="163"/>
      <c r="H29" s="163"/>
      <c r="I29" s="165"/>
    </row>
    <row r="30" spans="2:11" ht="19.5" customHeight="1" x14ac:dyDescent="0.5">
      <c r="B30" s="486"/>
      <c r="C30" s="152" t="s">
        <v>167</v>
      </c>
      <c r="D30" s="170"/>
      <c r="E30" s="170"/>
      <c r="F30" s="170"/>
      <c r="G30" s="170"/>
      <c r="H30" s="170"/>
      <c r="I30" s="171"/>
    </row>
    <row r="31" spans="2:11" ht="4" customHeight="1" x14ac:dyDescent="0.5">
      <c r="B31" s="486"/>
      <c r="C31" s="156"/>
      <c r="D31" s="157"/>
      <c r="E31" s="157"/>
      <c r="F31" s="157"/>
      <c r="G31" s="157"/>
      <c r="H31" s="157"/>
      <c r="I31" s="158"/>
    </row>
    <row r="32" spans="2:11" ht="17.149999999999999" customHeight="1" x14ac:dyDescent="0.5">
      <c r="B32" s="486"/>
      <c r="C32" s="162" t="s">
        <v>170</v>
      </c>
      <c r="D32" s="162"/>
      <c r="E32" s="162"/>
      <c r="F32" s="162"/>
      <c r="G32" s="162"/>
      <c r="H32" s="162"/>
      <c r="I32" s="173"/>
    </row>
    <row r="33" spans="2:9" ht="17.149999999999999" customHeight="1" x14ac:dyDescent="0.5">
      <c r="B33" s="486"/>
      <c r="C33" s="398" t="s">
        <v>277</v>
      </c>
      <c r="D33" s="162"/>
      <c r="E33" s="162"/>
      <c r="F33" s="162"/>
      <c r="G33" s="162"/>
      <c r="H33" s="162"/>
      <c r="I33" s="173"/>
    </row>
    <row r="34" spans="2:9" ht="9.65" customHeight="1" x14ac:dyDescent="0.35">
      <c r="B34" s="486"/>
      <c r="C34" s="164"/>
      <c r="D34" s="163"/>
      <c r="E34" s="163"/>
      <c r="F34" s="163"/>
      <c r="G34" s="163"/>
      <c r="H34" s="163"/>
      <c r="I34" s="165"/>
    </row>
    <row r="35" spans="2:9" ht="19.5" customHeight="1" x14ac:dyDescent="0.5">
      <c r="B35" s="486"/>
      <c r="C35" s="152" t="s">
        <v>166</v>
      </c>
      <c r="D35" s="170"/>
      <c r="E35" s="170"/>
      <c r="F35" s="170"/>
      <c r="G35" s="170"/>
      <c r="H35" s="170"/>
      <c r="I35" s="171"/>
    </row>
    <row r="36" spans="2:9" ht="4" customHeight="1" x14ac:dyDescent="0.5">
      <c r="B36" s="486"/>
      <c r="C36" s="156"/>
      <c r="D36" s="157"/>
      <c r="E36" s="157"/>
      <c r="F36" s="157"/>
      <c r="G36" s="157"/>
      <c r="H36" s="157"/>
      <c r="I36" s="158"/>
    </row>
    <row r="37" spans="2:9" x14ac:dyDescent="0.5">
      <c r="B37" s="486"/>
      <c r="C37" s="477" t="s">
        <v>171</v>
      </c>
      <c r="D37" s="477"/>
      <c r="E37" s="477"/>
      <c r="F37" s="477"/>
      <c r="G37" s="477"/>
      <c r="H37" s="477"/>
      <c r="I37" s="478"/>
    </row>
    <row r="38" spans="2:9" x14ac:dyDescent="0.5">
      <c r="B38" s="486"/>
      <c r="C38" s="398" t="s">
        <v>278</v>
      </c>
      <c r="D38" s="162"/>
      <c r="E38" s="162"/>
      <c r="F38" s="162"/>
      <c r="G38" s="162"/>
      <c r="H38" s="162"/>
      <c r="I38" s="173"/>
    </row>
    <row r="39" spans="2:9" ht="9.65" customHeight="1" x14ac:dyDescent="0.35">
      <c r="B39" s="486"/>
      <c r="C39" s="164"/>
      <c r="D39" s="163"/>
      <c r="E39" s="163"/>
      <c r="F39" s="163"/>
      <c r="G39" s="163"/>
      <c r="H39" s="163"/>
      <c r="I39" s="165"/>
    </row>
    <row r="40" spans="2:9" ht="19.5" customHeight="1" x14ac:dyDescent="0.5">
      <c r="B40" s="486"/>
      <c r="C40" s="152" t="s">
        <v>161</v>
      </c>
      <c r="D40" s="170"/>
      <c r="E40" s="170"/>
      <c r="F40" s="170"/>
      <c r="G40" s="170"/>
      <c r="H40" s="170"/>
      <c r="I40" s="171"/>
    </row>
    <row r="41" spans="2:9" ht="4" customHeight="1" x14ac:dyDescent="0.5">
      <c r="B41" s="486"/>
      <c r="C41" s="156"/>
      <c r="D41" s="157"/>
      <c r="E41" s="157"/>
      <c r="F41" s="157"/>
      <c r="G41" s="157"/>
      <c r="H41" s="157"/>
      <c r="I41" s="158"/>
    </row>
    <row r="42" spans="2:9" x14ac:dyDescent="0.5">
      <c r="B42" s="486"/>
      <c r="C42" s="174" t="s">
        <v>133</v>
      </c>
      <c r="D42" s="175"/>
      <c r="E42" s="175"/>
      <c r="F42" s="175"/>
      <c r="G42" s="167"/>
      <c r="H42" s="167"/>
      <c r="I42" s="158"/>
    </row>
    <row r="43" spans="2:9" ht="17.149999999999999" customHeight="1" x14ac:dyDescent="0.5">
      <c r="B43" s="486"/>
      <c r="C43" s="477" t="s">
        <v>172</v>
      </c>
      <c r="D43" s="477"/>
      <c r="E43" s="477"/>
      <c r="F43" s="477"/>
      <c r="G43" s="477"/>
      <c r="H43" s="477"/>
      <c r="I43" s="478"/>
    </row>
    <row r="44" spans="2:9" x14ac:dyDescent="0.5">
      <c r="B44" s="486"/>
      <c r="C44" s="477" t="s">
        <v>173</v>
      </c>
      <c r="D44" s="477"/>
      <c r="E44" s="477"/>
      <c r="F44" s="477"/>
      <c r="G44" s="477"/>
      <c r="H44" s="477"/>
      <c r="I44" s="478"/>
    </row>
    <row r="45" spans="2:9" ht="9.65" customHeight="1" x14ac:dyDescent="0.35">
      <c r="B45" s="486"/>
      <c r="C45" s="164"/>
      <c r="D45" s="163"/>
      <c r="E45" s="163"/>
      <c r="F45" s="163"/>
      <c r="G45" s="163"/>
      <c r="H45" s="163"/>
      <c r="I45" s="165"/>
    </row>
    <row r="46" spans="2:9" ht="19.5" customHeight="1" x14ac:dyDescent="0.5">
      <c r="B46" s="486"/>
      <c r="C46" s="152" t="s">
        <v>164</v>
      </c>
      <c r="D46" s="170"/>
      <c r="E46" s="170"/>
      <c r="F46" s="170"/>
      <c r="G46" s="170"/>
      <c r="H46" s="176"/>
      <c r="I46" s="171"/>
    </row>
    <row r="47" spans="2:9" ht="4" customHeight="1" x14ac:dyDescent="0.5">
      <c r="B47" s="486"/>
      <c r="C47" s="156"/>
      <c r="D47" s="157"/>
      <c r="E47" s="157"/>
      <c r="F47" s="157"/>
      <c r="G47" s="157"/>
      <c r="H47" s="157"/>
      <c r="I47" s="158"/>
    </row>
    <row r="48" spans="2:9" ht="36" customHeight="1" x14ac:dyDescent="0.5">
      <c r="B48" s="486"/>
      <c r="C48" s="466" t="s">
        <v>174</v>
      </c>
      <c r="D48" s="466"/>
      <c r="E48" s="466"/>
      <c r="F48" s="466"/>
      <c r="G48" s="466"/>
      <c r="H48" s="466"/>
      <c r="I48" s="467"/>
    </row>
    <row r="49" spans="2:9" ht="9.65" customHeight="1" x14ac:dyDescent="0.35">
      <c r="B49" s="486"/>
      <c r="C49" s="164"/>
      <c r="D49" s="163"/>
      <c r="E49" s="163"/>
      <c r="F49" s="163"/>
      <c r="G49" s="163"/>
      <c r="H49" s="163"/>
      <c r="I49" s="165"/>
    </row>
    <row r="50" spans="2:9" ht="19.5" customHeight="1" x14ac:dyDescent="0.5">
      <c r="B50" s="486"/>
      <c r="C50" s="152" t="s">
        <v>165</v>
      </c>
      <c r="D50" s="170"/>
      <c r="E50" s="170"/>
      <c r="F50" s="170"/>
      <c r="G50" s="170"/>
      <c r="H50" s="176"/>
      <c r="I50" s="171"/>
    </row>
    <row r="51" spans="2:9" ht="4" customHeight="1" x14ac:dyDescent="0.5">
      <c r="B51" s="486"/>
      <c r="C51" s="156"/>
      <c r="D51" s="157"/>
      <c r="E51" s="157"/>
      <c r="F51" s="157"/>
      <c r="G51" s="157"/>
      <c r="H51" s="157"/>
      <c r="I51" s="158"/>
    </row>
    <row r="52" spans="2:9" ht="17.149999999999999" customHeight="1" x14ac:dyDescent="0.35">
      <c r="B52" s="486"/>
      <c r="C52" s="471" t="s">
        <v>175</v>
      </c>
      <c r="D52" s="471"/>
      <c r="E52" s="471"/>
      <c r="F52" s="471"/>
      <c r="G52" s="471"/>
      <c r="H52" s="471"/>
      <c r="I52" s="472"/>
    </row>
    <row r="53" spans="2:9" ht="17.149999999999999" customHeight="1" x14ac:dyDescent="0.35">
      <c r="B53" s="486"/>
      <c r="C53" s="471"/>
      <c r="D53" s="471"/>
      <c r="E53" s="471"/>
      <c r="F53" s="471"/>
      <c r="G53" s="471"/>
      <c r="H53" s="471"/>
      <c r="I53" s="472"/>
    </row>
    <row r="54" spans="2:9" ht="10" customHeight="1" x14ac:dyDescent="0.5">
      <c r="B54" s="486"/>
      <c r="C54" s="167"/>
      <c r="D54" s="218"/>
      <c r="E54" s="218"/>
      <c r="F54" s="218"/>
      <c r="G54" s="218"/>
      <c r="H54" s="218"/>
      <c r="I54" s="219"/>
    </row>
    <row r="55" spans="2:9" ht="19.5" customHeight="1" x14ac:dyDescent="0.5">
      <c r="B55" s="432"/>
      <c r="C55" s="152" t="s">
        <v>324</v>
      </c>
      <c r="D55" s="170"/>
      <c r="E55" s="170"/>
      <c r="F55" s="170"/>
      <c r="G55" s="170"/>
      <c r="H55" s="176"/>
      <c r="I55" s="171"/>
    </row>
    <row r="56" spans="2:9" ht="4" customHeight="1" x14ac:dyDescent="0.5">
      <c r="B56" s="432"/>
      <c r="C56" s="156"/>
      <c r="D56" s="157"/>
      <c r="E56" s="157"/>
      <c r="F56" s="157"/>
      <c r="G56" s="157"/>
      <c r="H56" s="157"/>
      <c r="I56" s="158"/>
    </row>
    <row r="57" spans="2:9" ht="19" customHeight="1" x14ac:dyDescent="0.35">
      <c r="B57" s="432"/>
      <c r="C57" s="471" t="s">
        <v>329</v>
      </c>
      <c r="D57" s="471"/>
      <c r="E57" s="471"/>
      <c r="F57" s="471"/>
      <c r="G57" s="471"/>
      <c r="H57" s="471"/>
      <c r="I57" s="472"/>
    </row>
    <row r="58" spans="2:9" ht="19" customHeight="1" x14ac:dyDescent="0.35">
      <c r="B58" s="432"/>
      <c r="C58" s="471"/>
      <c r="D58" s="471"/>
      <c r="E58" s="471"/>
      <c r="F58" s="471"/>
      <c r="G58" s="471"/>
      <c r="H58" s="471"/>
      <c r="I58" s="472"/>
    </row>
    <row r="59" spans="2:9" ht="19" customHeight="1" x14ac:dyDescent="0.35">
      <c r="B59" s="432"/>
      <c r="C59" s="471"/>
      <c r="D59" s="471"/>
      <c r="E59" s="471"/>
      <c r="F59" s="471"/>
      <c r="G59" s="471"/>
      <c r="H59" s="471"/>
      <c r="I59" s="472"/>
    </row>
    <row r="60" spans="2:9" ht="10" customHeight="1" x14ac:dyDescent="0.5">
      <c r="B60" s="432"/>
      <c r="C60" s="181"/>
      <c r="D60" s="182"/>
      <c r="E60" s="182"/>
      <c r="F60" s="182"/>
      <c r="G60" s="182"/>
      <c r="H60" s="182"/>
      <c r="I60" s="183"/>
    </row>
    <row r="61" spans="2:9" ht="25" customHeight="1" x14ac:dyDescent="0.5">
      <c r="B61" s="184"/>
      <c r="C61" s="172"/>
      <c r="D61" s="185"/>
      <c r="E61" s="185"/>
      <c r="F61" s="185"/>
      <c r="G61" s="185"/>
      <c r="H61" s="185"/>
      <c r="I61" s="185"/>
    </row>
    <row r="62" spans="2:9" ht="14.5" customHeight="1" x14ac:dyDescent="0.35">
      <c r="B62" s="457" t="s">
        <v>163</v>
      </c>
      <c r="C62" s="458"/>
      <c r="D62" s="458"/>
      <c r="E62" s="458"/>
      <c r="F62" s="458"/>
      <c r="G62" s="458"/>
      <c r="H62" s="458"/>
      <c r="I62" s="459"/>
    </row>
    <row r="63" spans="2:9" ht="14.5" customHeight="1" x14ac:dyDescent="0.35">
      <c r="B63" s="460"/>
      <c r="C63" s="461"/>
      <c r="D63" s="461"/>
      <c r="E63" s="461"/>
      <c r="F63" s="461"/>
      <c r="G63" s="461"/>
      <c r="H63" s="461"/>
      <c r="I63" s="462"/>
    </row>
    <row r="64" spans="2:9" ht="10" customHeight="1" x14ac:dyDescent="0.35">
      <c r="B64" s="147"/>
      <c r="C64" s="148"/>
      <c r="D64" s="148"/>
      <c r="E64" s="148"/>
      <c r="F64" s="148"/>
      <c r="G64" s="148"/>
      <c r="H64" s="148"/>
      <c r="I64" s="148"/>
    </row>
    <row r="65" spans="2:11" ht="10" customHeight="1" x14ac:dyDescent="0.35">
      <c r="B65" s="186"/>
      <c r="C65" s="187"/>
      <c r="D65" s="187"/>
      <c r="E65" s="187"/>
      <c r="F65" s="187"/>
      <c r="G65" s="187"/>
      <c r="H65" s="188"/>
      <c r="I65" s="189"/>
    </row>
    <row r="66" spans="2:11" ht="17.149999999999999" customHeight="1" x14ac:dyDescent="0.35">
      <c r="B66" s="487" t="s">
        <v>44</v>
      </c>
      <c r="C66" s="174" t="s">
        <v>148</v>
      </c>
      <c r="D66" s="191"/>
      <c r="E66" s="191"/>
      <c r="F66" s="191"/>
      <c r="G66" s="191"/>
      <c r="H66" s="191"/>
      <c r="I66" s="192"/>
    </row>
    <row r="67" spans="2:11" x14ac:dyDescent="0.35">
      <c r="B67" s="487"/>
      <c r="C67" s="193"/>
      <c r="D67" s="442" t="s">
        <v>141</v>
      </c>
      <c r="E67" s="442"/>
      <c r="F67" s="442"/>
      <c r="G67" s="442"/>
      <c r="H67" s="441"/>
      <c r="I67" s="194"/>
    </row>
    <row r="68" spans="2:11" x14ac:dyDescent="0.35">
      <c r="B68" s="487"/>
      <c r="C68" s="193"/>
      <c r="D68" s="442" t="s">
        <v>143</v>
      </c>
      <c r="E68" s="442"/>
      <c r="F68" s="442"/>
      <c r="G68" s="442"/>
      <c r="H68" s="441"/>
      <c r="I68" s="194"/>
    </row>
    <row r="69" spans="2:11" x14ac:dyDescent="0.35">
      <c r="B69" s="487"/>
      <c r="C69" s="193"/>
      <c r="D69" s="440"/>
      <c r="E69" s="442" t="s">
        <v>15</v>
      </c>
      <c r="F69" s="442"/>
      <c r="G69" s="442"/>
      <c r="H69" s="441"/>
      <c r="I69" s="194"/>
    </row>
    <row r="70" spans="2:11" x14ac:dyDescent="0.35">
      <c r="B70" s="487"/>
      <c r="C70" s="193"/>
      <c r="D70" s="389"/>
      <c r="E70" s="442" t="s">
        <v>42</v>
      </c>
      <c r="F70" s="442"/>
      <c r="G70" s="442"/>
      <c r="H70" s="441"/>
      <c r="I70" s="194"/>
    </row>
    <row r="71" spans="2:11" x14ac:dyDescent="0.35">
      <c r="B71" s="487"/>
      <c r="C71" s="193"/>
      <c r="D71" s="389"/>
      <c r="E71" s="442" t="s">
        <v>8</v>
      </c>
      <c r="F71" s="442"/>
      <c r="G71" s="442"/>
      <c r="H71" s="441"/>
      <c r="I71" s="194"/>
    </row>
    <row r="72" spans="2:11" x14ac:dyDescent="0.35">
      <c r="B72" s="487"/>
      <c r="C72" s="193"/>
      <c r="D72" s="442" t="s">
        <v>142</v>
      </c>
      <c r="E72" s="442"/>
      <c r="F72" s="442"/>
      <c r="G72" s="442"/>
      <c r="H72" s="441"/>
      <c r="I72" s="194"/>
    </row>
    <row r="73" spans="2:11" ht="7" customHeight="1" x14ac:dyDescent="0.5">
      <c r="B73" s="190"/>
      <c r="C73" s="193"/>
      <c r="D73" s="407"/>
      <c r="E73" s="437"/>
      <c r="F73" s="437"/>
      <c r="G73" s="437"/>
      <c r="H73" s="437"/>
      <c r="I73" s="192"/>
      <c r="J73" s="172"/>
      <c r="K73" s="172"/>
    </row>
    <row r="74" spans="2:11" ht="17" customHeight="1" x14ac:dyDescent="0.5">
      <c r="B74" s="190"/>
      <c r="C74" s="174" t="s">
        <v>330</v>
      </c>
      <c r="E74" s="437"/>
      <c r="F74" s="437"/>
      <c r="G74" s="437"/>
      <c r="H74" s="437"/>
      <c r="I74" s="192"/>
      <c r="J74" s="172"/>
      <c r="K74" s="172"/>
    </row>
    <row r="75" spans="2:11" ht="6.5" customHeight="1" x14ac:dyDescent="0.5">
      <c r="B75" s="195"/>
      <c r="C75" s="196"/>
      <c r="D75" s="197"/>
      <c r="E75" s="197"/>
      <c r="F75" s="197"/>
      <c r="G75" s="197"/>
      <c r="H75" s="197"/>
      <c r="I75" s="198"/>
    </row>
    <row r="76" spans="2:11" ht="10" customHeight="1" x14ac:dyDescent="0.35">
      <c r="B76" s="147"/>
      <c r="C76" s="148"/>
      <c r="D76" s="148"/>
      <c r="E76" s="148"/>
      <c r="F76" s="148"/>
      <c r="G76" s="148"/>
      <c r="H76" s="148"/>
      <c r="I76" s="148"/>
    </row>
    <row r="77" spans="2:11" ht="9.65" customHeight="1" x14ac:dyDescent="0.35">
      <c r="B77" s="199"/>
      <c r="C77" s="187"/>
      <c r="D77" s="187"/>
      <c r="E77" s="187"/>
      <c r="F77" s="187"/>
      <c r="G77" s="187"/>
      <c r="H77" s="187"/>
      <c r="I77" s="200"/>
    </row>
    <row r="78" spans="2:11" ht="17.149999999999999" customHeight="1" x14ac:dyDescent="0.35">
      <c r="B78" s="453" t="s">
        <v>162</v>
      </c>
      <c r="C78" s="174" t="s">
        <v>176</v>
      </c>
      <c r="D78" s="201"/>
      <c r="E78" s="201"/>
      <c r="F78" s="201"/>
      <c r="G78" s="201"/>
      <c r="H78" s="201"/>
      <c r="I78" s="202"/>
    </row>
    <row r="79" spans="2:11" ht="17.149999999999999" customHeight="1" x14ac:dyDescent="0.35">
      <c r="B79" s="453"/>
      <c r="C79" s="175"/>
      <c r="D79" s="203" t="s">
        <v>197</v>
      </c>
      <c r="E79" s="201"/>
      <c r="F79" s="201"/>
      <c r="G79" s="201"/>
      <c r="H79" s="201"/>
      <c r="I79" s="202"/>
    </row>
    <row r="80" spans="2:11" ht="17.149999999999999" customHeight="1" x14ac:dyDescent="0.35">
      <c r="B80" s="453"/>
      <c r="C80" s="175"/>
      <c r="D80" s="488" t="s">
        <v>198</v>
      </c>
      <c r="E80" s="488"/>
      <c r="F80" s="488"/>
      <c r="G80" s="488"/>
      <c r="H80" s="488"/>
      <c r="I80" s="489"/>
    </row>
    <row r="81" spans="2:14" x14ac:dyDescent="0.35">
      <c r="B81" s="453"/>
      <c r="C81" s="175"/>
      <c r="D81" s="488"/>
      <c r="E81" s="488"/>
      <c r="F81" s="488"/>
      <c r="G81" s="488"/>
      <c r="H81" s="488"/>
      <c r="I81" s="489"/>
    </row>
    <row r="82" spans="2:14" ht="17.149999999999999" customHeight="1" x14ac:dyDescent="0.35">
      <c r="B82" s="453"/>
      <c r="C82" s="175"/>
      <c r="D82" s="206" t="s">
        <v>199</v>
      </c>
      <c r="E82" s="207"/>
      <c r="F82" s="207"/>
      <c r="G82" s="207"/>
      <c r="H82" s="207"/>
      <c r="I82" s="208"/>
      <c r="K82" s="483"/>
      <c r="L82" s="483"/>
      <c r="M82" s="483"/>
      <c r="N82" s="483"/>
    </row>
    <row r="83" spans="2:14" ht="17.149999999999999" customHeight="1" x14ac:dyDescent="0.35">
      <c r="B83" s="453"/>
      <c r="C83" s="210"/>
      <c r="D83" s="488" t="s">
        <v>302</v>
      </c>
      <c r="E83" s="488"/>
      <c r="F83" s="488"/>
      <c r="G83" s="488"/>
      <c r="H83" s="488"/>
      <c r="I83" s="489"/>
      <c r="K83" s="483"/>
      <c r="L83" s="483"/>
      <c r="M83" s="483"/>
      <c r="N83" s="483"/>
    </row>
    <row r="84" spans="2:14" ht="17.149999999999999" customHeight="1" x14ac:dyDescent="0.35">
      <c r="B84" s="453"/>
      <c r="C84" s="210"/>
      <c r="D84" s="488"/>
      <c r="E84" s="488"/>
      <c r="F84" s="488"/>
      <c r="G84" s="488"/>
      <c r="H84" s="488"/>
      <c r="I84" s="489"/>
      <c r="K84" s="483"/>
      <c r="L84" s="483"/>
      <c r="M84" s="483"/>
      <c r="N84" s="483"/>
    </row>
    <row r="85" spans="2:14" ht="17.149999999999999" customHeight="1" x14ac:dyDescent="0.35">
      <c r="B85" s="453"/>
      <c r="C85" s="210"/>
      <c r="D85" s="488"/>
      <c r="E85" s="488"/>
      <c r="F85" s="488"/>
      <c r="G85" s="488"/>
      <c r="H85" s="488"/>
      <c r="I85" s="489"/>
      <c r="K85" s="483"/>
      <c r="L85" s="483"/>
      <c r="M85" s="483"/>
      <c r="N85" s="483"/>
    </row>
    <row r="86" spans="2:14" ht="17.149999999999999" customHeight="1" x14ac:dyDescent="0.35">
      <c r="B86" s="453"/>
      <c r="C86" s="210"/>
      <c r="D86" s="206"/>
      <c r="E86" s="399" t="s">
        <v>279</v>
      </c>
      <c r="F86" s="207"/>
      <c r="G86" s="207"/>
      <c r="H86" s="207"/>
      <c r="I86" s="208"/>
      <c r="K86" s="483"/>
      <c r="L86" s="483"/>
      <c r="M86" s="483"/>
      <c r="N86" s="483"/>
    </row>
    <row r="87" spans="2:14" ht="17.149999999999999" customHeight="1" x14ac:dyDescent="0.35">
      <c r="B87" s="453"/>
      <c r="C87" s="210"/>
      <c r="D87" s="206"/>
      <c r="E87" s="490" t="s">
        <v>280</v>
      </c>
      <c r="F87" s="490"/>
      <c r="G87" s="490"/>
      <c r="H87" s="490"/>
      <c r="I87" s="491"/>
      <c r="K87" s="483"/>
      <c r="L87" s="483"/>
      <c r="M87" s="483"/>
      <c r="N87" s="483"/>
    </row>
    <row r="88" spans="2:14" ht="17.149999999999999" customHeight="1" x14ac:dyDescent="0.35">
      <c r="B88" s="453"/>
      <c r="C88" s="210"/>
      <c r="D88" s="206"/>
      <c r="E88" s="490"/>
      <c r="F88" s="490"/>
      <c r="G88" s="490"/>
      <c r="H88" s="490"/>
      <c r="I88" s="491"/>
      <c r="K88" s="483"/>
      <c r="L88" s="483"/>
      <c r="M88" s="483"/>
      <c r="N88" s="483"/>
    </row>
    <row r="89" spans="2:14" ht="17.149999999999999" customHeight="1" x14ac:dyDescent="0.35">
      <c r="B89" s="453"/>
      <c r="C89" s="210"/>
      <c r="D89" s="206"/>
      <c r="E89" s="399" t="s">
        <v>281</v>
      </c>
      <c r="F89" s="207"/>
      <c r="G89" s="207"/>
      <c r="H89" s="207"/>
      <c r="I89" s="208"/>
      <c r="K89" s="483"/>
      <c r="L89" s="483"/>
      <c r="M89" s="483"/>
      <c r="N89" s="483"/>
    </row>
    <row r="90" spans="2:14" ht="17.149999999999999" customHeight="1" x14ac:dyDescent="0.35">
      <c r="B90" s="453"/>
      <c r="C90" s="210"/>
      <c r="D90" s="206"/>
      <c r="E90" s="399" t="s">
        <v>282</v>
      </c>
      <c r="F90" s="207"/>
      <c r="G90" s="207"/>
      <c r="H90" s="207"/>
      <c r="I90" s="208"/>
      <c r="K90" s="483"/>
      <c r="L90" s="483"/>
      <c r="M90" s="483"/>
      <c r="N90" s="483"/>
    </row>
    <row r="91" spans="2:14" ht="17.149999999999999" customHeight="1" x14ac:dyDescent="0.35">
      <c r="B91" s="453"/>
      <c r="C91" s="210"/>
      <c r="D91" s="206"/>
      <c r="E91" s="399" t="s">
        <v>283</v>
      </c>
      <c r="F91" s="207"/>
      <c r="G91" s="207"/>
      <c r="H91" s="207"/>
      <c r="I91" s="208"/>
      <c r="K91" s="483"/>
      <c r="L91" s="483"/>
      <c r="M91" s="483"/>
      <c r="N91" s="483"/>
    </row>
    <row r="92" spans="2:14" ht="17" customHeight="1" x14ac:dyDescent="0.35">
      <c r="B92" s="453"/>
      <c r="C92" s="210"/>
      <c r="D92" s="206"/>
      <c r="E92" s="399" t="s">
        <v>284</v>
      </c>
      <c r="F92" s="207"/>
      <c r="G92" s="207"/>
      <c r="H92" s="207"/>
      <c r="I92" s="208"/>
      <c r="K92" s="483"/>
      <c r="L92" s="483"/>
      <c r="M92" s="483"/>
      <c r="N92" s="483"/>
    </row>
    <row r="93" spans="2:14" ht="17.5" customHeight="1" x14ac:dyDescent="0.35">
      <c r="B93" s="453"/>
      <c r="C93" s="175"/>
      <c r="D93" s="433" t="s">
        <v>325</v>
      </c>
      <c r="E93" s="434"/>
      <c r="F93" s="435"/>
      <c r="G93" s="435"/>
      <c r="H93" s="435"/>
      <c r="I93" s="436"/>
      <c r="K93" s="483"/>
      <c r="L93" s="483"/>
      <c r="M93" s="483"/>
      <c r="N93" s="483"/>
    </row>
    <row r="94" spans="2:14" ht="17.149999999999999" customHeight="1" x14ac:dyDescent="0.35">
      <c r="B94" s="453"/>
      <c r="C94" s="210"/>
      <c r="D94" s="203" t="s">
        <v>200</v>
      </c>
      <c r="E94" s="201"/>
      <c r="F94" s="201"/>
      <c r="G94" s="201"/>
      <c r="H94" s="201"/>
      <c r="I94" s="202"/>
      <c r="K94" s="483"/>
      <c r="L94" s="483"/>
      <c r="M94" s="483"/>
      <c r="N94" s="483"/>
    </row>
    <row r="95" spans="2:14" ht="17.149999999999999" customHeight="1" x14ac:dyDescent="0.35">
      <c r="B95" s="453"/>
      <c r="C95" s="163"/>
      <c r="D95" s="488" t="s">
        <v>201</v>
      </c>
      <c r="E95" s="488"/>
      <c r="F95" s="488"/>
      <c r="G95" s="488"/>
      <c r="H95" s="488"/>
      <c r="I95" s="489"/>
      <c r="K95" s="483"/>
      <c r="L95" s="483"/>
      <c r="M95" s="483"/>
      <c r="N95" s="483"/>
    </row>
    <row r="96" spans="2:14" ht="17.149999999999999" customHeight="1" x14ac:dyDescent="0.35">
      <c r="B96" s="453"/>
      <c r="C96" s="163"/>
      <c r="D96" s="488"/>
      <c r="E96" s="488"/>
      <c r="F96" s="488"/>
      <c r="G96" s="488"/>
      <c r="H96" s="488"/>
      <c r="I96" s="489"/>
      <c r="K96" s="209"/>
      <c r="L96" s="209"/>
      <c r="M96" s="209"/>
      <c r="N96" s="209"/>
    </row>
    <row r="97" spans="2:12" ht="9" customHeight="1" x14ac:dyDescent="0.35">
      <c r="B97" s="453"/>
      <c r="C97" s="163"/>
      <c r="D97" s="163"/>
      <c r="E97" s="163"/>
      <c r="F97" s="163"/>
      <c r="G97" s="163"/>
      <c r="H97" s="163"/>
      <c r="I97" s="165"/>
    </row>
    <row r="98" spans="2:12" ht="17.5" customHeight="1" x14ac:dyDescent="0.35">
      <c r="B98" s="453"/>
      <c r="C98" s="471" t="s">
        <v>196</v>
      </c>
      <c r="D98" s="471"/>
      <c r="E98" s="471"/>
      <c r="F98" s="471"/>
      <c r="G98" s="471"/>
      <c r="H98" s="471"/>
      <c r="I98" s="472"/>
      <c r="L98" s="211"/>
    </row>
    <row r="99" spans="2:12" ht="17.5" customHeight="1" x14ac:dyDescent="0.35">
      <c r="B99" s="453"/>
      <c r="C99" s="471"/>
      <c r="D99" s="471"/>
      <c r="E99" s="471"/>
      <c r="F99" s="471"/>
      <c r="G99" s="471"/>
      <c r="H99" s="471"/>
      <c r="I99" s="472"/>
      <c r="L99" s="211"/>
    </row>
    <row r="100" spans="2:12" ht="11.15" customHeight="1" x14ac:dyDescent="0.35">
      <c r="B100" s="454"/>
      <c r="C100" s="212"/>
      <c r="D100" s="213"/>
      <c r="E100" s="212"/>
      <c r="F100" s="212"/>
      <c r="G100" s="212"/>
      <c r="H100" s="212"/>
      <c r="I100" s="214"/>
    </row>
    <row r="101" spans="2:12" ht="10" customHeight="1" x14ac:dyDescent="0.35">
      <c r="B101" s="147"/>
      <c r="C101" s="148"/>
      <c r="D101" s="148"/>
      <c r="E101" s="148"/>
      <c r="F101" s="148"/>
      <c r="G101" s="148"/>
      <c r="H101" s="148"/>
      <c r="I101" s="148"/>
    </row>
    <row r="102" spans="2:12" ht="10" customHeight="1" x14ac:dyDescent="0.35">
      <c r="B102" s="199"/>
      <c r="C102" s="187"/>
      <c r="D102" s="187"/>
      <c r="E102" s="187"/>
      <c r="F102" s="187"/>
      <c r="G102" s="187"/>
      <c r="H102" s="188"/>
      <c r="I102" s="189"/>
    </row>
    <row r="103" spans="2:12" ht="17.149999999999999" customHeight="1" x14ac:dyDescent="0.35">
      <c r="B103" s="453" t="s">
        <v>153</v>
      </c>
      <c r="C103" s="468" t="s">
        <v>178</v>
      </c>
      <c r="D103" s="468"/>
      <c r="E103" s="468"/>
      <c r="F103" s="468"/>
      <c r="G103" s="468"/>
      <c r="H103" s="468"/>
      <c r="I103" s="473"/>
    </row>
    <row r="104" spans="2:12" ht="17.149999999999999" customHeight="1" x14ac:dyDescent="0.35">
      <c r="B104" s="453"/>
      <c r="C104" s="468"/>
      <c r="D104" s="468"/>
      <c r="E104" s="468"/>
      <c r="F104" s="468"/>
      <c r="G104" s="468"/>
      <c r="H104" s="468"/>
      <c r="I104" s="473"/>
    </row>
    <row r="105" spans="2:12" ht="17.149999999999999" customHeight="1" x14ac:dyDescent="0.5">
      <c r="B105" s="453"/>
      <c r="C105" s="163"/>
      <c r="D105" s="439" t="s">
        <v>15</v>
      </c>
      <c r="E105" s="439"/>
      <c r="F105" s="439"/>
      <c r="G105" s="390"/>
      <c r="H105" s="388"/>
      <c r="I105" s="165"/>
    </row>
    <row r="106" spans="2:12" ht="17.149999999999999" customHeight="1" x14ac:dyDescent="0.5">
      <c r="B106" s="453"/>
      <c r="C106" s="163"/>
      <c r="D106" s="439" t="s">
        <v>42</v>
      </c>
      <c r="E106" s="439"/>
      <c r="F106" s="439"/>
      <c r="G106" s="390"/>
      <c r="H106" s="388"/>
      <c r="I106" s="165"/>
    </row>
    <row r="107" spans="2:12" ht="17.149999999999999" customHeight="1" x14ac:dyDescent="0.5">
      <c r="B107" s="453"/>
      <c r="C107" s="163"/>
      <c r="D107" s="439" t="s">
        <v>8</v>
      </c>
      <c r="E107" s="439"/>
      <c r="F107" s="439"/>
      <c r="G107" s="390"/>
      <c r="H107" s="388"/>
      <c r="I107" s="165"/>
    </row>
    <row r="108" spans="2:12" ht="9" customHeight="1" x14ac:dyDescent="0.5">
      <c r="B108" s="453"/>
      <c r="C108" s="163"/>
      <c r="D108" s="215"/>
      <c r="E108" s="215"/>
      <c r="F108" s="215"/>
      <c r="G108" s="215"/>
      <c r="H108" s="163"/>
      <c r="I108" s="165"/>
    </row>
    <row r="109" spans="2:12" ht="17.149999999999999" customHeight="1" x14ac:dyDescent="0.35">
      <c r="B109" s="453"/>
      <c r="C109" s="174" t="s">
        <v>177</v>
      </c>
      <c r="D109" s="216"/>
      <c r="E109" s="216"/>
      <c r="F109" s="216"/>
      <c r="G109" s="216"/>
      <c r="H109" s="216"/>
      <c r="I109" s="217"/>
    </row>
    <row r="110" spans="2:12" ht="9" customHeight="1" x14ac:dyDescent="0.5">
      <c r="B110" s="453"/>
      <c r="C110" s="218"/>
      <c r="D110" s="218"/>
      <c r="E110" s="218"/>
      <c r="F110" s="218"/>
      <c r="G110" s="218"/>
      <c r="H110" s="218"/>
      <c r="I110" s="219"/>
    </row>
    <row r="111" spans="2:12" ht="19.5" customHeight="1" x14ac:dyDescent="0.35">
      <c r="B111" s="453"/>
      <c r="C111" s="474" t="s">
        <v>15</v>
      </c>
      <c r="D111" s="474"/>
      <c r="E111" s="474"/>
      <c r="F111" s="474"/>
      <c r="G111" s="474"/>
      <c r="H111" s="474"/>
      <c r="I111" s="475"/>
    </row>
    <row r="112" spans="2:12" ht="9" customHeight="1" x14ac:dyDescent="0.5">
      <c r="B112" s="453"/>
      <c r="C112" s="220"/>
      <c r="D112" s="172"/>
      <c r="E112" s="172"/>
      <c r="F112" s="172"/>
      <c r="G112" s="172"/>
      <c r="H112" s="172"/>
      <c r="I112" s="221"/>
    </row>
    <row r="113" spans="2:9" ht="17.149999999999999" customHeight="1" x14ac:dyDescent="0.5">
      <c r="B113" s="453"/>
      <c r="C113" s="222" t="s">
        <v>0</v>
      </c>
      <c r="D113" s="223"/>
      <c r="E113" s="223"/>
      <c r="F113" s="223"/>
      <c r="G113" s="223"/>
      <c r="H113" s="223"/>
      <c r="I113" s="224"/>
    </row>
    <row r="114" spans="2:9" ht="9" customHeight="1" x14ac:dyDescent="0.5">
      <c r="B114" s="453"/>
      <c r="C114" s="222"/>
      <c r="D114" s="223"/>
      <c r="E114" s="223"/>
      <c r="F114" s="223"/>
      <c r="G114" s="223"/>
      <c r="H114" s="223"/>
      <c r="I114" s="224"/>
    </row>
    <row r="115" spans="2:9" ht="17.149999999999999" customHeight="1" x14ac:dyDescent="0.5">
      <c r="B115" s="453"/>
      <c r="C115" s="225" t="s">
        <v>89</v>
      </c>
      <c r="D115" s="226"/>
      <c r="E115" s="226"/>
      <c r="F115" s="226"/>
      <c r="G115" s="226"/>
      <c r="H115" s="226"/>
      <c r="I115" s="227"/>
    </row>
    <row r="116" spans="2:9" ht="17.149999999999999" customHeight="1" x14ac:dyDescent="0.5">
      <c r="B116" s="453"/>
      <c r="C116" s="162" t="s">
        <v>179</v>
      </c>
      <c r="D116" s="228"/>
      <c r="E116" s="228"/>
      <c r="F116" s="228"/>
      <c r="G116" s="228"/>
      <c r="H116" s="228"/>
      <c r="I116" s="229"/>
    </row>
    <row r="117" spans="2:9" ht="9" customHeight="1" x14ac:dyDescent="0.5">
      <c r="B117" s="453"/>
      <c r="C117" s="218"/>
      <c r="D117" s="218"/>
      <c r="E117" s="218"/>
      <c r="F117" s="218"/>
      <c r="G117" s="218"/>
      <c r="H117" s="218"/>
      <c r="I117" s="219"/>
    </row>
    <row r="118" spans="2:9" ht="17.149999999999999" customHeight="1" x14ac:dyDescent="0.5">
      <c r="B118" s="453"/>
      <c r="C118" s="225" t="s">
        <v>88</v>
      </c>
      <c r="D118" s="164"/>
      <c r="E118" s="164"/>
      <c r="F118" s="164"/>
      <c r="G118" s="164"/>
      <c r="H118" s="164"/>
      <c r="I118" s="158"/>
    </row>
    <row r="119" spans="2:9" ht="17.149999999999999" customHeight="1" x14ac:dyDescent="0.35">
      <c r="B119" s="453"/>
      <c r="C119" s="468" t="s">
        <v>180</v>
      </c>
      <c r="D119" s="468"/>
      <c r="E119" s="468"/>
      <c r="F119" s="468"/>
      <c r="G119" s="468"/>
      <c r="H119" s="468"/>
      <c r="I119" s="473"/>
    </row>
    <row r="120" spans="2:9" ht="17.149999999999999" customHeight="1" x14ac:dyDescent="0.35">
      <c r="B120" s="453"/>
      <c r="C120" s="468" t="s">
        <v>181</v>
      </c>
      <c r="D120" s="468"/>
      <c r="E120" s="468"/>
      <c r="F120" s="468"/>
      <c r="G120" s="468"/>
      <c r="H120" s="468"/>
      <c r="I120" s="473"/>
    </row>
    <row r="121" spans="2:9" ht="9" customHeight="1" x14ac:dyDescent="0.5">
      <c r="B121" s="453"/>
      <c r="C121" s="167"/>
      <c r="D121" s="164"/>
      <c r="E121" s="164"/>
      <c r="F121" s="164"/>
      <c r="G121" s="164"/>
      <c r="H121" s="164"/>
      <c r="I121" s="158"/>
    </row>
    <row r="122" spans="2:9" ht="17.149999999999999" customHeight="1" x14ac:dyDescent="0.5">
      <c r="B122" s="453"/>
      <c r="C122" s="225" t="s">
        <v>145</v>
      </c>
      <c r="D122" s="164"/>
      <c r="E122" s="164"/>
      <c r="F122" s="164"/>
      <c r="G122" s="164"/>
      <c r="H122" s="164"/>
      <c r="I122" s="158"/>
    </row>
    <row r="123" spans="2:9" ht="17.149999999999999" customHeight="1" x14ac:dyDescent="0.5">
      <c r="B123" s="453"/>
      <c r="C123" s="162" t="s">
        <v>75</v>
      </c>
      <c r="D123" s="167"/>
      <c r="E123" s="167"/>
      <c r="F123" s="167"/>
      <c r="G123" s="167"/>
      <c r="H123" s="167"/>
      <c r="I123" s="230"/>
    </row>
    <row r="124" spans="2:9" ht="12" customHeight="1" x14ac:dyDescent="0.35">
      <c r="B124" s="453"/>
      <c r="C124" s="231" t="s">
        <v>251</v>
      </c>
      <c r="D124" s="232"/>
      <c r="E124" s="232"/>
      <c r="F124" s="232" t="s">
        <v>260</v>
      </c>
      <c r="G124" s="232"/>
      <c r="H124" s="232"/>
      <c r="I124" s="208"/>
    </row>
    <row r="125" spans="2:9" ht="12" customHeight="1" x14ac:dyDescent="0.35">
      <c r="B125" s="453"/>
      <c r="C125" s="231" t="s">
        <v>31</v>
      </c>
      <c r="D125" s="232"/>
      <c r="E125" s="232"/>
      <c r="F125" s="232" t="s">
        <v>96</v>
      </c>
      <c r="G125" s="232"/>
      <c r="H125" s="232"/>
      <c r="I125" s="208"/>
    </row>
    <row r="126" spans="2:9" ht="12" customHeight="1" x14ac:dyDescent="0.35">
      <c r="B126" s="453"/>
      <c r="C126" s="231" t="s">
        <v>1</v>
      </c>
      <c r="D126" s="232"/>
      <c r="E126" s="232"/>
      <c r="F126" s="232" t="s">
        <v>259</v>
      </c>
      <c r="G126" s="232"/>
      <c r="H126" s="232"/>
      <c r="I126" s="208"/>
    </row>
    <row r="127" spans="2:9" ht="12" customHeight="1" x14ac:dyDescent="0.35">
      <c r="B127" s="453"/>
      <c r="C127" s="231" t="s">
        <v>2</v>
      </c>
      <c r="D127" s="232"/>
      <c r="E127" s="232"/>
      <c r="F127" s="232" t="s">
        <v>67</v>
      </c>
      <c r="G127" s="232"/>
      <c r="H127" s="232"/>
      <c r="I127" s="233"/>
    </row>
    <row r="128" spans="2:9" ht="12" customHeight="1" x14ac:dyDescent="0.35">
      <c r="B128" s="453"/>
      <c r="C128" s="231" t="s">
        <v>3</v>
      </c>
      <c r="D128" s="232"/>
      <c r="E128" s="232"/>
      <c r="F128" s="232" t="s">
        <v>68</v>
      </c>
      <c r="G128" s="232"/>
      <c r="H128" s="232"/>
      <c r="I128" s="233"/>
    </row>
    <row r="129" spans="2:11" ht="12" customHeight="1" x14ac:dyDescent="0.35">
      <c r="B129" s="453"/>
      <c r="C129" s="231" t="s">
        <v>70</v>
      </c>
      <c r="D129" s="232"/>
      <c r="E129" s="232"/>
      <c r="F129" s="232" t="s">
        <v>69</v>
      </c>
      <c r="G129" s="232"/>
      <c r="H129" s="232"/>
      <c r="I129" s="233"/>
    </row>
    <row r="130" spans="2:11" ht="12" customHeight="1" x14ac:dyDescent="0.35">
      <c r="B130" s="453"/>
      <c r="C130" s="231" t="s">
        <v>30</v>
      </c>
      <c r="D130" s="232"/>
      <c r="E130" s="232"/>
      <c r="F130" s="232" t="s">
        <v>71</v>
      </c>
      <c r="G130" s="232"/>
      <c r="H130" s="232"/>
      <c r="I130" s="233"/>
    </row>
    <row r="131" spans="2:11" ht="12" customHeight="1" x14ac:dyDescent="0.35">
      <c r="B131" s="453"/>
      <c r="C131" s="231" t="s">
        <v>5</v>
      </c>
      <c r="D131" s="232"/>
      <c r="E131" s="232"/>
      <c r="F131" s="232" t="s">
        <v>72</v>
      </c>
      <c r="G131" s="232"/>
      <c r="H131" s="232"/>
      <c r="I131" s="233"/>
    </row>
    <row r="132" spans="2:11" ht="12" customHeight="1" x14ac:dyDescent="0.35">
      <c r="B132" s="453"/>
      <c r="C132" s="231" t="s">
        <v>6</v>
      </c>
      <c r="D132" s="232"/>
      <c r="E132" s="232"/>
      <c r="F132" s="232" t="s">
        <v>73</v>
      </c>
      <c r="G132" s="232"/>
      <c r="H132" s="232"/>
      <c r="I132" s="233"/>
    </row>
    <row r="133" spans="2:11" ht="12" customHeight="1" x14ac:dyDescent="0.35">
      <c r="B133" s="453"/>
      <c r="C133" s="231" t="s">
        <v>331</v>
      </c>
      <c r="D133" s="232"/>
      <c r="E133" s="232"/>
      <c r="F133" s="232" t="s">
        <v>332</v>
      </c>
      <c r="G133" s="232"/>
      <c r="H133" s="232"/>
      <c r="I133" s="233"/>
    </row>
    <row r="134" spans="2:11" ht="12" customHeight="1" x14ac:dyDescent="0.35">
      <c r="B134" s="453"/>
      <c r="C134" s="231" t="s">
        <v>12</v>
      </c>
      <c r="D134" s="232"/>
      <c r="E134" s="232"/>
      <c r="F134" s="232" t="s">
        <v>74</v>
      </c>
      <c r="G134" s="232"/>
      <c r="H134" s="232"/>
      <c r="I134" s="233"/>
    </row>
    <row r="135" spans="2:11" ht="12" customHeight="1" x14ac:dyDescent="0.35">
      <c r="B135" s="453"/>
      <c r="C135" s="234" t="s">
        <v>4</v>
      </c>
      <c r="D135" s="232"/>
      <c r="E135" s="232"/>
      <c r="F135" s="232" t="s">
        <v>182</v>
      </c>
      <c r="G135" s="232"/>
      <c r="H135" s="232"/>
      <c r="I135" s="233"/>
    </row>
    <row r="136" spans="2:11" ht="12" customHeight="1" x14ac:dyDescent="0.35">
      <c r="B136" s="453"/>
      <c r="C136" s="235" t="s">
        <v>138</v>
      </c>
      <c r="D136" s="236"/>
      <c r="E136" s="236"/>
      <c r="F136" s="232" t="s">
        <v>183</v>
      </c>
      <c r="G136" s="232"/>
      <c r="H136" s="232"/>
      <c r="I136" s="233"/>
      <c r="K136" s="107"/>
    </row>
    <row r="137" spans="2:11" ht="12" customHeight="1" x14ac:dyDescent="0.35">
      <c r="B137" s="453"/>
      <c r="C137" s="235" t="s">
        <v>150</v>
      </c>
      <c r="D137" s="236"/>
      <c r="E137" s="236"/>
      <c r="F137" s="232" t="s">
        <v>184</v>
      </c>
      <c r="G137" s="204"/>
      <c r="H137" s="204"/>
      <c r="I137" s="205"/>
    </row>
    <row r="138" spans="2:11" ht="9" customHeight="1" x14ac:dyDescent="0.5">
      <c r="B138" s="453"/>
      <c r="C138" s="237"/>
      <c r="D138" s="185"/>
      <c r="E138" s="185"/>
      <c r="F138" s="218"/>
      <c r="G138" s="218"/>
      <c r="H138" s="218"/>
      <c r="I138" s="219"/>
    </row>
    <row r="139" spans="2:11" ht="17.149999999999999" customHeight="1" x14ac:dyDescent="0.5">
      <c r="B139" s="453"/>
      <c r="C139" s="162" t="s">
        <v>202</v>
      </c>
      <c r="D139" s="167"/>
      <c r="E139" s="167"/>
      <c r="F139" s="167"/>
      <c r="G139" s="167"/>
      <c r="H139" s="167"/>
      <c r="I139" s="229"/>
    </row>
    <row r="140" spans="2:11" ht="34.5" customHeight="1" x14ac:dyDescent="0.5">
      <c r="B140" s="453"/>
      <c r="C140" s="466" t="s">
        <v>266</v>
      </c>
      <c r="D140" s="466"/>
      <c r="E140" s="466"/>
      <c r="F140" s="466"/>
      <c r="G140" s="466"/>
      <c r="H140" s="466"/>
      <c r="I140" s="467"/>
    </row>
    <row r="141" spans="2:11" ht="17.149999999999999" customHeight="1" x14ac:dyDescent="0.5">
      <c r="B141" s="453"/>
      <c r="C141" s="162" t="s">
        <v>185</v>
      </c>
      <c r="D141" s="164"/>
      <c r="E141" s="167"/>
      <c r="F141" s="167"/>
      <c r="G141" s="167"/>
      <c r="H141" s="167"/>
      <c r="I141" s="230"/>
    </row>
    <row r="142" spans="2:11" ht="15" hidden="1" customHeight="1" x14ac:dyDescent="0.5">
      <c r="B142" s="453"/>
      <c r="C142" s="238"/>
      <c r="D142" s="164"/>
      <c r="E142" s="167"/>
      <c r="F142" s="238"/>
      <c r="G142" s="167"/>
      <c r="H142" s="167"/>
      <c r="I142" s="229"/>
    </row>
    <row r="143" spans="2:11" ht="11.15" hidden="1" customHeight="1" x14ac:dyDescent="0.5">
      <c r="B143" s="453"/>
      <c r="C143" s="238"/>
      <c r="D143" s="167"/>
      <c r="E143" s="167"/>
      <c r="F143" s="238"/>
      <c r="G143" s="167"/>
      <c r="H143" s="167"/>
      <c r="I143" s="229"/>
    </row>
    <row r="144" spans="2:11" ht="11.15" hidden="1" customHeight="1" x14ac:dyDescent="0.5">
      <c r="B144" s="453"/>
      <c r="C144" s="238"/>
      <c r="D144" s="167"/>
      <c r="E144" s="167"/>
      <c r="F144" s="238"/>
      <c r="G144" s="167"/>
      <c r="H144" s="167"/>
      <c r="I144" s="229"/>
    </row>
    <row r="145" spans="2:9" ht="11.15" hidden="1" customHeight="1" x14ac:dyDescent="0.5">
      <c r="B145" s="453"/>
      <c r="C145" s="238"/>
      <c r="D145" s="167"/>
      <c r="E145" s="167"/>
      <c r="F145" s="238"/>
      <c r="G145" s="167"/>
      <c r="H145" s="167"/>
      <c r="I145" s="229"/>
    </row>
    <row r="146" spans="2:9" ht="11.15" hidden="1" customHeight="1" x14ac:dyDescent="0.5">
      <c r="B146" s="453"/>
      <c r="C146" s="167"/>
      <c r="D146" s="167"/>
      <c r="E146" s="167"/>
      <c r="F146" s="167"/>
      <c r="G146" s="167"/>
      <c r="H146" s="167"/>
      <c r="I146" s="229"/>
    </row>
    <row r="147" spans="2:9" ht="9" customHeight="1" x14ac:dyDescent="0.5">
      <c r="B147" s="453"/>
      <c r="C147" s="238"/>
      <c r="D147" s="167"/>
      <c r="E147" s="167"/>
      <c r="F147" s="167"/>
      <c r="G147" s="167"/>
      <c r="H147" s="167"/>
      <c r="I147" s="229"/>
    </row>
    <row r="148" spans="2:9" ht="17.149999999999999" customHeight="1" x14ac:dyDescent="0.5">
      <c r="B148" s="453"/>
      <c r="C148" s="225" t="s">
        <v>146</v>
      </c>
      <c r="D148" s="167"/>
      <c r="E148" s="167"/>
      <c r="F148" s="167"/>
      <c r="G148" s="167"/>
      <c r="H148" s="167"/>
      <c r="I148" s="229"/>
    </row>
    <row r="149" spans="2:9" ht="17.149999999999999" customHeight="1" x14ac:dyDescent="0.5">
      <c r="B149" s="453"/>
      <c r="C149" s="162" t="s">
        <v>147</v>
      </c>
      <c r="D149" s="164"/>
      <c r="E149" s="228"/>
      <c r="F149" s="228"/>
      <c r="G149" s="228"/>
      <c r="H149" s="228"/>
      <c r="I149" s="229"/>
    </row>
    <row r="150" spans="2:9" ht="17.149999999999999" customHeight="1" x14ac:dyDescent="0.5">
      <c r="B150" s="453"/>
      <c r="C150" s="167"/>
      <c r="D150" s="166" t="s">
        <v>186</v>
      </c>
      <c r="E150" s="228"/>
      <c r="F150" s="228"/>
      <c r="G150" s="228"/>
      <c r="H150" s="228"/>
      <c r="I150" s="229"/>
    </row>
    <row r="151" spans="2:9" ht="17.149999999999999" customHeight="1" x14ac:dyDescent="0.5">
      <c r="B151" s="453"/>
      <c r="C151" s="164"/>
      <c r="D151" s="164"/>
      <c r="E151" s="167" t="s">
        <v>189</v>
      </c>
      <c r="F151" s="164"/>
      <c r="G151" s="164"/>
      <c r="H151" s="164"/>
      <c r="I151" s="230"/>
    </row>
    <row r="152" spans="2:9" ht="17.149999999999999" customHeight="1" x14ac:dyDescent="0.5">
      <c r="B152" s="453"/>
      <c r="C152" s="164"/>
      <c r="D152" s="164"/>
      <c r="E152" s="239" t="s">
        <v>270</v>
      </c>
      <c r="F152" s="163"/>
      <c r="G152" s="163"/>
      <c r="H152" s="163"/>
      <c r="I152" s="165"/>
    </row>
    <row r="153" spans="2:9" ht="17.149999999999999" customHeight="1" x14ac:dyDescent="0.5">
      <c r="B153" s="453"/>
      <c r="C153" s="164"/>
      <c r="D153" s="164"/>
      <c r="E153" s="167" t="s">
        <v>269</v>
      </c>
      <c r="F153" s="163"/>
      <c r="G153" s="163"/>
      <c r="H153" s="163"/>
      <c r="I153" s="165"/>
    </row>
    <row r="154" spans="2:9" ht="17.149999999999999" customHeight="1" x14ac:dyDescent="0.5">
      <c r="B154" s="453"/>
      <c r="C154" s="164"/>
      <c r="D154" s="164"/>
      <c r="E154" s="167" t="s">
        <v>271</v>
      </c>
      <c r="F154" s="163"/>
      <c r="G154" s="163"/>
      <c r="H154" s="163"/>
      <c r="I154" s="165"/>
    </row>
    <row r="155" spans="2:9" ht="17.149999999999999" customHeight="1" x14ac:dyDescent="0.5">
      <c r="B155" s="453"/>
      <c r="C155" s="164"/>
      <c r="D155" s="164"/>
      <c r="E155" s="239" t="s">
        <v>273</v>
      </c>
      <c r="F155" s="163"/>
      <c r="G155" s="163"/>
      <c r="H155" s="163"/>
      <c r="I155" s="165"/>
    </row>
    <row r="156" spans="2:9" ht="17.149999999999999" customHeight="1" x14ac:dyDescent="0.5">
      <c r="B156" s="453"/>
      <c r="C156" s="164"/>
      <c r="D156" s="166" t="s">
        <v>187</v>
      </c>
      <c r="E156" s="167"/>
      <c r="F156" s="163"/>
      <c r="G156" s="163"/>
      <c r="H156" s="163"/>
      <c r="I156" s="165"/>
    </row>
    <row r="157" spans="2:9" ht="17.149999999999999" customHeight="1" x14ac:dyDescent="0.5">
      <c r="B157" s="453"/>
      <c r="C157" s="164"/>
      <c r="D157" s="164"/>
      <c r="E157" s="167" t="s">
        <v>268</v>
      </c>
      <c r="F157" s="228"/>
      <c r="G157" s="228"/>
      <c r="H157" s="228"/>
      <c r="I157" s="229"/>
    </row>
    <row r="158" spans="2:9" ht="17.149999999999999" customHeight="1" x14ac:dyDescent="0.5">
      <c r="B158" s="453"/>
      <c r="C158" s="164"/>
      <c r="D158" s="164"/>
      <c r="E158" s="239" t="s">
        <v>272</v>
      </c>
      <c r="F158" s="228"/>
      <c r="G158" s="228"/>
      <c r="H158" s="228"/>
      <c r="I158" s="229"/>
    </row>
    <row r="159" spans="2:9" ht="17.149999999999999" customHeight="1" x14ac:dyDescent="0.5">
      <c r="B159" s="453"/>
      <c r="C159" s="164"/>
      <c r="D159" s="164"/>
      <c r="E159" s="167" t="s">
        <v>190</v>
      </c>
      <c r="F159" s="228"/>
      <c r="G159" s="228"/>
      <c r="H159" s="228"/>
      <c r="I159" s="229"/>
    </row>
    <row r="160" spans="2:9" ht="9" customHeight="1" x14ac:dyDescent="0.5">
      <c r="B160" s="453"/>
      <c r="E160" s="172"/>
      <c r="F160" s="240"/>
      <c r="G160" s="240"/>
      <c r="H160" s="240"/>
      <c r="I160" s="241"/>
    </row>
    <row r="161" spans="2:11" ht="17.149999999999999" customHeight="1" x14ac:dyDescent="0.5">
      <c r="B161" s="453"/>
      <c r="C161" s="222" t="s">
        <v>258</v>
      </c>
      <c r="D161" s="172"/>
      <c r="E161" s="172"/>
      <c r="F161" s="172"/>
      <c r="G161" s="172"/>
      <c r="H161" s="172"/>
      <c r="I161" s="221"/>
    </row>
    <row r="162" spans="2:11" ht="9" customHeight="1" x14ac:dyDescent="0.5">
      <c r="B162" s="453"/>
      <c r="C162" s="242"/>
      <c r="D162" s="167"/>
      <c r="E162" s="167"/>
      <c r="F162" s="167"/>
      <c r="G162" s="167"/>
      <c r="H162" s="167"/>
      <c r="I162" s="158"/>
    </row>
    <row r="163" spans="2:11" x14ac:dyDescent="0.5">
      <c r="B163" s="453"/>
      <c r="C163" s="225" t="s">
        <v>89</v>
      </c>
      <c r="D163" s="167"/>
      <c r="E163" s="167"/>
      <c r="F163" s="167"/>
      <c r="G163" s="167"/>
      <c r="H163" s="167"/>
      <c r="I163" s="158"/>
    </row>
    <row r="164" spans="2:11" ht="17.149999999999999" customHeight="1" x14ac:dyDescent="0.35">
      <c r="B164" s="453"/>
      <c r="C164" s="468" t="s">
        <v>252</v>
      </c>
      <c r="D164" s="468"/>
      <c r="E164" s="468"/>
      <c r="F164" s="468"/>
      <c r="G164" s="468"/>
      <c r="H164" s="468"/>
      <c r="I164" s="473"/>
    </row>
    <row r="165" spans="2:11" ht="17.149999999999999" customHeight="1" x14ac:dyDescent="0.35">
      <c r="B165" s="453"/>
      <c r="C165" s="468"/>
      <c r="D165" s="468"/>
      <c r="E165" s="468"/>
      <c r="F165" s="468"/>
      <c r="G165" s="468"/>
      <c r="H165" s="468"/>
      <c r="I165" s="473"/>
    </row>
    <row r="166" spans="2:11" ht="9" customHeight="1" x14ac:dyDescent="0.35">
      <c r="B166" s="453"/>
      <c r="C166" s="163"/>
      <c r="D166" s="163"/>
      <c r="E166" s="163"/>
      <c r="F166" s="163"/>
      <c r="G166" s="163"/>
      <c r="H166" s="163"/>
      <c r="I166" s="165"/>
    </row>
    <row r="167" spans="2:11" ht="17.149999999999999" customHeight="1" x14ac:dyDescent="0.5">
      <c r="B167" s="453"/>
      <c r="C167" s="225" t="s">
        <v>88</v>
      </c>
      <c r="D167" s="243"/>
      <c r="E167" s="243"/>
      <c r="F167" s="243"/>
      <c r="G167" s="243"/>
      <c r="H167" s="210"/>
      <c r="I167" s="244"/>
    </row>
    <row r="168" spans="2:11" ht="17.149999999999999" customHeight="1" x14ac:dyDescent="0.35">
      <c r="B168" s="453"/>
      <c r="C168" s="174" t="s">
        <v>188</v>
      </c>
      <c r="D168" s="210"/>
      <c r="E168" s="210"/>
      <c r="F168" s="210"/>
      <c r="G168" s="210"/>
      <c r="H168" s="210"/>
      <c r="I168" s="244"/>
    </row>
    <row r="169" spans="2:11" ht="9" customHeight="1" x14ac:dyDescent="0.35">
      <c r="B169" s="453"/>
      <c r="C169" s="174"/>
      <c r="D169" s="210"/>
      <c r="E169" s="210"/>
      <c r="F169" s="210"/>
      <c r="G169" s="210"/>
      <c r="H169" s="210"/>
      <c r="I169" s="244"/>
    </row>
    <row r="170" spans="2:11" ht="15" customHeight="1" x14ac:dyDescent="0.5">
      <c r="B170" s="453"/>
      <c r="C170" s="225" t="s">
        <v>145</v>
      </c>
      <c r="D170" s="238"/>
      <c r="E170" s="167"/>
      <c r="F170" s="167"/>
      <c r="G170" s="167"/>
      <c r="H170" s="167"/>
      <c r="I170" s="158"/>
    </row>
    <row r="171" spans="2:11" ht="17.149999999999999" customHeight="1" x14ac:dyDescent="0.5">
      <c r="B171" s="453"/>
      <c r="C171" s="162" t="s">
        <v>255</v>
      </c>
      <c r="D171" s="238"/>
      <c r="E171" s="167"/>
      <c r="F171" s="167"/>
      <c r="G171" s="167"/>
      <c r="H171" s="167"/>
      <c r="I171" s="158"/>
      <c r="K171" s="107"/>
    </row>
    <row r="172" spans="2:11" ht="12" customHeight="1" x14ac:dyDescent="0.35">
      <c r="B172" s="453"/>
      <c r="C172" s="231" t="s">
        <v>51</v>
      </c>
      <c r="D172" s="232"/>
      <c r="E172" s="203"/>
      <c r="F172" s="203"/>
      <c r="G172" s="207"/>
      <c r="H172" s="232" t="s">
        <v>103</v>
      </c>
      <c r="I172" s="233"/>
    </row>
    <row r="173" spans="2:11" ht="12" customHeight="1" x14ac:dyDescent="0.35">
      <c r="B173" s="453"/>
      <c r="C173" s="231" t="s">
        <v>41</v>
      </c>
      <c r="D173" s="232"/>
      <c r="E173" s="203"/>
      <c r="F173" s="203"/>
      <c r="G173" s="207"/>
      <c r="H173" s="232" t="s">
        <v>104</v>
      </c>
      <c r="I173" s="233"/>
    </row>
    <row r="174" spans="2:11" ht="12" customHeight="1" x14ac:dyDescent="0.35">
      <c r="B174" s="453"/>
      <c r="C174" s="231" t="s">
        <v>135</v>
      </c>
      <c r="D174" s="232"/>
      <c r="E174" s="232"/>
      <c r="F174" s="232"/>
      <c r="G174" s="207"/>
      <c r="H174" s="232" t="s">
        <v>105</v>
      </c>
      <c r="I174" s="233"/>
    </row>
    <row r="175" spans="2:11" ht="12" customHeight="1" x14ac:dyDescent="0.35">
      <c r="B175" s="453"/>
      <c r="C175" s="231" t="s">
        <v>7</v>
      </c>
      <c r="D175" s="203"/>
      <c r="E175" s="203"/>
      <c r="F175" s="203"/>
      <c r="G175" s="207"/>
      <c r="H175" s="232" t="s">
        <v>106</v>
      </c>
      <c r="I175" s="233"/>
    </row>
    <row r="176" spans="2:11" ht="12" customHeight="1" x14ac:dyDescent="0.35">
      <c r="B176" s="453"/>
      <c r="C176" s="234" t="s">
        <v>4</v>
      </c>
      <c r="D176" s="203"/>
      <c r="E176" s="203"/>
      <c r="F176" s="203"/>
      <c r="G176" s="207"/>
      <c r="H176" s="232" t="s">
        <v>253</v>
      </c>
      <c r="I176" s="233"/>
    </row>
    <row r="177" spans="2:9" ht="9" customHeight="1" x14ac:dyDescent="0.5">
      <c r="B177" s="453"/>
      <c r="C177" s="238"/>
      <c r="D177" s="167"/>
      <c r="E177" s="167"/>
      <c r="F177" s="167"/>
      <c r="G177" s="238"/>
      <c r="H177" s="164"/>
      <c r="I177" s="158"/>
    </row>
    <row r="178" spans="2:9" ht="15.65" customHeight="1" x14ac:dyDescent="0.5">
      <c r="B178" s="453"/>
      <c r="C178" s="225" t="s">
        <v>146</v>
      </c>
      <c r="D178" s="167"/>
      <c r="E178" s="167"/>
      <c r="F178" s="167"/>
      <c r="G178" s="167"/>
      <c r="H178" s="167"/>
      <c r="I178" s="229"/>
    </row>
    <row r="179" spans="2:9" ht="17.149999999999999" customHeight="1" x14ac:dyDescent="0.5">
      <c r="B179" s="453"/>
      <c r="C179" s="162" t="s">
        <v>203</v>
      </c>
      <c r="D179" s="164"/>
      <c r="E179" s="228"/>
      <c r="F179" s="228"/>
      <c r="G179" s="228"/>
      <c r="H179" s="228"/>
      <c r="I179" s="229"/>
    </row>
    <row r="180" spans="2:9" ht="17.149999999999999" customHeight="1" x14ac:dyDescent="0.5">
      <c r="B180" s="453"/>
      <c r="C180" s="245"/>
      <c r="E180" s="167" t="s">
        <v>204</v>
      </c>
      <c r="F180" s="228"/>
      <c r="G180" s="228"/>
      <c r="H180" s="228"/>
      <c r="I180" s="229"/>
    </row>
    <row r="181" spans="2:9" ht="16" customHeight="1" x14ac:dyDescent="0.5">
      <c r="B181" s="453"/>
      <c r="D181" s="172"/>
      <c r="E181" s="240"/>
      <c r="F181" s="240"/>
      <c r="G181" s="240"/>
      <c r="H181" s="240"/>
      <c r="I181" s="241"/>
    </row>
    <row r="182" spans="2:9" ht="16" customHeight="1" x14ac:dyDescent="0.5">
      <c r="B182" s="453"/>
      <c r="D182" s="172"/>
      <c r="E182" s="240"/>
      <c r="F182" s="240"/>
      <c r="G182" s="240"/>
      <c r="H182" s="240"/>
      <c r="I182" s="241"/>
    </row>
    <row r="183" spans="2:9" ht="16" customHeight="1" x14ac:dyDescent="0.5">
      <c r="B183" s="453"/>
      <c r="D183" s="172"/>
      <c r="E183" s="240"/>
      <c r="F183" s="240"/>
      <c r="G183" s="240"/>
      <c r="H183" s="240"/>
      <c r="I183" s="241"/>
    </row>
    <row r="184" spans="2:9" ht="16" customHeight="1" x14ac:dyDescent="0.5">
      <c r="B184" s="453"/>
      <c r="D184" s="172"/>
      <c r="E184" s="240"/>
      <c r="F184" s="240"/>
      <c r="G184" s="240"/>
      <c r="H184" s="240"/>
      <c r="I184" s="241"/>
    </row>
    <row r="185" spans="2:9" ht="16" customHeight="1" x14ac:dyDescent="0.5">
      <c r="B185" s="453"/>
      <c r="D185" s="172"/>
      <c r="E185" s="240"/>
      <c r="F185" s="240"/>
      <c r="G185" s="240"/>
      <c r="H185" s="240"/>
      <c r="I185" s="241"/>
    </row>
    <row r="186" spans="2:9" ht="16" customHeight="1" x14ac:dyDescent="0.5">
      <c r="B186" s="453"/>
      <c r="D186" s="172"/>
      <c r="E186" s="240"/>
      <c r="F186" s="240"/>
      <c r="G186" s="240"/>
      <c r="H186" s="240"/>
      <c r="I186" s="241"/>
    </row>
    <row r="187" spans="2:9" ht="16" customHeight="1" x14ac:dyDescent="0.5">
      <c r="B187" s="453"/>
      <c r="D187" s="172"/>
      <c r="E187" s="240"/>
      <c r="F187" s="240"/>
      <c r="G187" s="240"/>
      <c r="H187" s="240"/>
      <c r="I187" s="241"/>
    </row>
    <row r="188" spans="2:9" ht="16" customHeight="1" x14ac:dyDescent="0.5">
      <c r="B188" s="453"/>
      <c r="D188" s="172"/>
      <c r="E188" s="240"/>
      <c r="F188" s="240"/>
      <c r="G188" s="240"/>
      <c r="H188" s="240"/>
      <c r="I188" s="241"/>
    </row>
    <row r="189" spans="2:9" ht="16" customHeight="1" x14ac:dyDescent="0.5">
      <c r="B189" s="453"/>
      <c r="D189" s="172"/>
      <c r="E189" s="240"/>
      <c r="F189" s="240"/>
      <c r="G189" s="240"/>
      <c r="H189" s="240"/>
      <c r="I189" s="241"/>
    </row>
    <row r="190" spans="2:9" ht="16" customHeight="1" x14ac:dyDescent="0.5">
      <c r="B190" s="453"/>
      <c r="D190" s="172"/>
      <c r="E190" s="240"/>
      <c r="F190" s="240"/>
      <c r="G190" s="240"/>
      <c r="H190" s="240"/>
      <c r="I190" s="241"/>
    </row>
    <row r="191" spans="2:9" ht="16" customHeight="1" x14ac:dyDescent="0.5">
      <c r="B191" s="453"/>
      <c r="D191" s="172"/>
      <c r="E191" s="240"/>
      <c r="F191" s="240"/>
      <c r="G191" s="240"/>
      <c r="H191" s="240"/>
      <c r="I191" s="241"/>
    </row>
    <row r="192" spans="2:9" ht="25" customHeight="1" x14ac:dyDescent="0.5">
      <c r="B192" s="453"/>
      <c r="D192" s="172"/>
      <c r="E192" s="240"/>
      <c r="F192" s="240"/>
      <c r="G192" s="240"/>
      <c r="H192" s="240"/>
      <c r="I192" s="241"/>
    </row>
    <row r="193" spans="2:11" ht="19.5" customHeight="1" x14ac:dyDescent="0.35">
      <c r="B193" s="453"/>
      <c r="C193" s="474" t="s">
        <v>42</v>
      </c>
      <c r="D193" s="474"/>
      <c r="E193" s="474"/>
      <c r="F193" s="474"/>
      <c r="G193" s="474"/>
      <c r="H193" s="474"/>
      <c r="I193" s="475"/>
    </row>
    <row r="194" spans="2:11" ht="9" customHeight="1" x14ac:dyDescent="0.5">
      <c r="B194" s="453"/>
      <c r="C194" s="220"/>
      <c r="D194" s="172"/>
      <c r="E194" s="172"/>
      <c r="F194" s="172"/>
      <c r="G194" s="172"/>
      <c r="H194" s="172"/>
      <c r="I194" s="221"/>
    </row>
    <row r="195" spans="2:11" ht="17.149999999999999" customHeight="1" x14ac:dyDescent="0.5">
      <c r="B195" s="453"/>
      <c r="C195" s="225" t="s">
        <v>89</v>
      </c>
      <c r="D195" s="167"/>
      <c r="E195" s="167"/>
      <c r="F195" s="167"/>
      <c r="G195" s="167"/>
      <c r="H195" s="167"/>
      <c r="I195" s="158"/>
    </row>
    <row r="196" spans="2:11" ht="17.149999999999999" customHeight="1" x14ac:dyDescent="0.35">
      <c r="B196" s="453"/>
      <c r="C196" s="466" t="s">
        <v>205</v>
      </c>
      <c r="D196" s="466"/>
      <c r="E196" s="466"/>
      <c r="F196" s="466"/>
      <c r="G196" s="466"/>
      <c r="H196" s="466"/>
      <c r="I196" s="467"/>
    </row>
    <row r="197" spans="2:11" ht="17.149999999999999" customHeight="1" x14ac:dyDescent="0.35">
      <c r="B197" s="453"/>
      <c r="C197" s="466"/>
      <c r="D197" s="466"/>
      <c r="E197" s="466"/>
      <c r="F197" s="466"/>
      <c r="G197" s="466"/>
      <c r="H197" s="466"/>
      <c r="I197" s="467"/>
    </row>
    <row r="198" spans="2:11" ht="9" customHeight="1" x14ac:dyDescent="0.5">
      <c r="B198" s="453"/>
      <c r="C198" s="167"/>
      <c r="D198" s="228"/>
      <c r="E198" s="228"/>
      <c r="F198" s="228"/>
      <c r="G198" s="228"/>
      <c r="H198" s="228"/>
      <c r="I198" s="229"/>
    </row>
    <row r="199" spans="2:11" ht="17.149999999999999" customHeight="1" x14ac:dyDescent="0.5">
      <c r="B199" s="453"/>
      <c r="C199" s="225" t="s">
        <v>88</v>
      </c>
      <c r="D199" s="228"/>
      <c r="E199" s="228"/>
      <c r="F199" s="228"/>
      <c r="G199" s="228"/>
      <c r="H199" s="228"/>
      <c r="I199" s="229"/>
    </row>
    <row r="200" spans="2:11" ht="17.149999999999999" customHeight="1" x14ac:dyDescent="0.5">
      <c r="B200" s="453"/>
      <c r="C200" s="162" t="s">
        <v>206</v>
      </c>
      <c r="D200" s="228"/>
      <c r="E200" s="228"/>
      <c r="F200" s="228"/>
      <c r="G200" s="228"/>
      <c r="H200" s="228"/>
      <c r="I200" s="229"/>
    </row>
    <row r="201" spans="2:11" ht="17.149999999999999" customHeight="1" x14ac:dyDescent="0.35">
      <c r="B201" s="453"/>
      <c r="C201" s="468" t="s">
        <v>207</v>
      </c>
      <c r="D201" s="468"/>
      <c r="E201" s="468"/>
      <c r="F201" s="468"/>
      <c r="G201" s="468"/>
      <c r="H201" s="468"/>
      <c r="I201" s="473"/>
    </row>
    <row r="202" spans="2:11" ht="9" customHeight="1" x14ac:dyDescent="0.35">
      <c r="B202" s="453"/>
      <c r="C202" s="163"/>
      <c r="D202" s="163"/>
      <c r="E202" s="163"/>
      <c r="F202" s="163"/>
      <c r="G202" s="163"/>
      <c r="H202" s="163"/>
      <c r="I202" s="165"/>
    </row>
    <row r="203" spans="2:11" ht="17.149999999999999" customHeight="1" x14ac:dyDescent="0.5">
      <c r="B203" s="453"/>
      <c r="C203" s="225" t="s">
        <v>145</v>
      </c>
      <c r="D203" s="163"/>
      <c r="E203" s="163"/>
      <c r="F203" s="163"/>
      <c r="G203" s="163"/>
      <c r="H203" s="163"/>
      <c r="I203" s="165"/>
    </row>
    <row r="204" spans="2:11" ht="17.149999999999999" customHeight="1" x14ac:dyDescent="0.5">
      <c r="B204" s="453"/>
      <c r="C204" s="162" t="s">
        <v>81</v>
      </c>
      <c r="D204" s="167"/>
      <c r="E204" s="167"/>
      <c r="F204" s="167"/>
      <c r="G204" s="167"/>
      <c r="H204" s="167"/>
      <c r="I204" s="158"/>
      <c r="K204" s="107"/>
    </row>
    <row r="205" spans="2:11" ht="12" customHeight="1" x14ac:dyDescent="0.5">
      <c r="B205" s="453"/>
      <c r="C205" s="231" t="s">
        <v>43</v>
      </c>
      <c r="D205" s="203"/>
      <c r="E205" s="203"/>
      <c r="F205" s="203"/>
      <c r="G205" s="232" t="s">
        <v>76</v>
      </c>
      <c r="H205" s="164"/>
      <c r="I205" s="158"/>
    </row>
    <row r="206" spans="2:11" ht="12" customHeight="1" x14ac:dyDescent="0.5">
      <c r="B206" s="453"/>
      <c r="C206" s="231" t="s">
        <v>129</v>
      </c>
      <c r="D206" s="203"/>
      <c r="E206" s="203"/>
      <c r="F206" s="203"/>
      <c r="G206" s="232" t="s">
        <v>77</v>
      </c>
      <c r="H206" s="164"/>
      <c r="I206" s="158"/>
    </row>
    <row r="207" spans="2:11" ht="12" customHeight="1" x14ac:dyDescent="0.5">
      <c r="B207" s="453"/>
      <c r="C207" s="231" t="s">
        <v>130</v>
      </c>
      <c r="D207" s="203"/>
      <c r="E207" s="203"/>
      <c r="F207" s="203"/>
      <c r="G207" s="232" t="s">
        <v>78</v>
      </c>
      <c r="H207" s="164"/>
      <c r="I207" s="158"/>
    </row>
    <row r="208" spans="2:11" ht="12" customHeight="1" x14ac:dyDescent="0.5">
      <c r="B208" s="453"/>
      <c r="C208" s="231" t="s">
        <v>299</v>
      </c>
      <c r="D208" s="203"/>
      <c r="E208" s="203"/>
      <c r="F208" s="203"/>
      <c r="G208" s="232" t="s">
        <v>79</v>
      </c>
      <c r="H208" s="164"/>
      <c r="I208" s="158"/>
    </row>
    <row r="209" spans="2:11" ht="12" customHeight="1" x14ac:dyDescent="0.5">
      <c r="B209" s="453"/>
      <c r="C209" s="231" t="s">
        <v>300</v>
      </c>
      <c r="D209" s="203"/>
      <c r="E209" s="203"/>
      <c r="F209" s="203"/>
      <c r="G209" s="232" t="s">
        <v>80</v>
      </c>
      <c r="H209" s="164"/>
      <c r="I209" s="158"/>
    </row>
    <row r="210" spans="2:11" ht="12" customHeight="1" x14ac:dyDescent="0.5">
      <c r="B210" s="453"/>
      <c r="C210" s="234" t="s">
        <v>4</v>
      </c>
      <c r="D210" s="203"/>
      <c r="E210" s="203"/>
      <c r="F210" s="203"/>
      <c r="G210" s="232" t="s">
        <v>254</v>
      </c>
      <c r="H210" s="164"/>
      <c r="I210" s="158"/>
    </row>
    <row r="211" spans="2:11" ht="12" customHeight="1" x14ac:dyDescent="0.5">
      <c r="B211" s="453"/>
      <c r="C211" s="234" t="s">
        <v>140</v>
      </c>
      <c r="D211" s="246"/>
      <c r="E211" s="246"/>
      <c r="F211" s="246"/>
      <c r="G211" s="232" t="s">
        <v>208</v>
      </c>
      <c r="H211" s="164"/>
      <c r="I211" s="158"/>
    </row>
    <row r="212" spans="2:11" ht="9" customHeight="1" x14ac:dyDescent="0.5">
      <c r="B212" s="453"/>
      <c r="C212" s="247"/>
      <c r="D212" s="172"/>
      <c r="E212" s="172"/>
      <c r="F212" s="172"/>
      <c r="G212" s="248"/>
      <c r="I212" s="221"/>
    </row>
    <row r="213" spans="2:11" ht="17.149999999999999" customHeight="1" x14ac:dyDescent="0.35">
      <c r="B213" s="453"/>
      <c r="C213" s="468" t="s">
        <v>264</v>
      </c>
      <c r="D213" s="469"/>
      <c r="E213" s="469"/>
      <c r="F213" s="469"/>
      <c r="G213" s="469"/>
      <c r="H213" s="469"/>
      <c r="I213" s="470"/>
      <c r="K213" s="492"/>
    </row>
    <row r="214" spans="2:11" ht="17.149999999999999" customHeight="1" x14ac:dyDescent="0.35">
      <c r="B214" s="453"/>
      <c r="C214" s="469"/>
      <c r="D214" s="469"/>
      <c r="E214" s="469"/>
      <c r="F214" s="469"/>
      <c r="G214" s="469"/>
      <c r="H214" s="469"/>
      <c r="I214" s="470"/>
      <c r="K214" s="492"/>
    </row>
    <row r="215" spans="2:11" ht="9" customHeight="1" x14ac:dyDescent="0.5">
      <c r="B215" s="453"/>
      <c r="C215" s="248"/>
      <c r="D215" s="172"/>
      <c r="E215" s="172"/>
      <c r="F215" s="172"/>
      <c r="G215" s="248"/>
      <c r="I215" s="221"/>
    </row>
    <row r="216" spans="2:11" ht="17.149999999999999" customHeight="1" x14ac:dyDescent="0.35">
      <c r="B216" s="453"/>
      <c r="C216" s="468" t="s">
        <v>301</v>
      </c>
      <c r="D216" s="468"/>
      <c r="E216" s="468"/>
      <c r="F216" s="468"/>
      <c r="G216" s="468"/>
      <c r="H216" s="468"/>
      <c r="I216" s="473"/>
    </row>
    <row r="217" spans="2:11" ht="17.149999999999999" customHeight="1" x14ac:dyDescent="0.35">
      <c r="B217" s="453"/>
      <c r="C217" s="468"/>
      <c r="D217" s="468"/>
      <c r="E217" s="468"/>
      <c r="F217" s="468"/>
      <c r="G217" s="468"/>
      <c r="H217" s="468"/>
      <c r="I217" s="473"/>
    </row>
    <row r="218" spans="2:11" ht="17.149999999999999" customHeight="1" x14ac:dyDescent="0.35">
      <c r="B218" s="453"/>
      <c r="C218" s="468"/>
      <c r="D218" s="468"/>
      <c r="E218" s="468"/>
      <c r="F218" s="468"/>
      <c r="G218" s="468"/>
      <c r="H218" s="468"/>
      <c r="I218" s="473"/>
    </row>
    <row r="219" spans="2:11" ht="17.149999999999999" customHeight="1" x14ac:dyDescent="0.35">
      <c r="B219" s="453"/>
      <c r="C219" s="468"/>
      <c r="D219" s="468"/>
      <c r="E219" s="468"/>
      <c r="F219" s="468"/>
      <c r="G219" s="468"/>
      <c r="H219" s="468"/>
      <c r="I219" s="473"/>
    </row>
    <row r="220" spans="2:11" ht="9" customHeight="1" x14ac:dyDescent="0.5">
      <c r="B220" s="453"/>
      <c r="C220" s="248"/>
      <c r="D220" s="172"/>
      <c r="E220" s="172"/>
      <c r="F220" s="172"/>
      <c r="G220" s="248"/>
      <c r="I220" s="221"/>
    </row>
    <row r="221" spans="2:11" ht="17.149999999999999" customHeight="1" x14ac:dyDescent="0.5">
      <c r="B221" s="453"/>
      <c r="C221" s="225" t="s">
        <v>146</v>
      </c>
      <c r="D221" s="167"/>
      <c r="E221" s="167"/>
      <c r="F221" s="167"/>
      <c r="G221" s="167"/>
      <c r="H221" s="167"/>
      <c r="I221" s="229"/>
    </row>
    <row r="222" spans="2:11" ht="17.149999999999999" customHeight="1" x14ac:dyDescent="0.5">
      <c r="B222" s="453"/>
      <c r="C222" s="162" t="s">
        <v>267</v>
      </c>
      <c r="D222" s="164"/>
      <c r="E222" s="228"/>
      <c r="F222" s="228"/>
      <c r="G222" s="228"/>
      <c r="H222" s="228"/>
      <c r="I222" s="229"/>
    </row>
    <row r="223" spans="2:11" ht="16" customHeight="1" x14ac:dyDescent="0.5">
      <c r="B223" s="453"/>
      <c r="D223" s="172"/>
      <c r="E223" s="240"/>
      <c r="F223" s="240"/>
      <c r="G223" s="240"/>
      <c r="H223" s="240"/>
      <c r="I223" s="241"/>
    </row>
    <row r="224" spans="2:11" ht="16" customHeight="1" x14ac:dyDescent="0.5">
      <c r="B224" s="453"/>
      <c r="D224" s="172"/>
      <c r="E224" s="240"/>
      <c r="F224" s="240"/>
      <c r="G224" s="240"/>
      <c r="H224" s="240"/>
      <c r="I224" s="241"/>
    </row>
    <row r="225" spans="2:9" ht="16" customHeight="1" x14ac:dyDescent="0.5">
      <c r="B225" s="453"/>
      <c r="D225" s="172"/>
      <c r="E225" s="240"/>
      <c r="F225" s="240"/>
      <c r="G225" s="240"/>
      <c r="H225" s="240"/>
      <c r="I225" s="241"/>
    </row>
    <row r="226" spans="2:9" ht="16" customHeight="1" x14ac:dyDescent="0.5">
      <c r="B226" s="453"/>
      <c r="D226" s="172"/>
      <c r="E226" s="240"/>
      <c r="F226" s="240"/>
      <c r="G226" s="240"/>
      <c r="H226" s="240"/>
      <c r="I226" s="241"/>
    </row>
    <row r="227" spans="2:9" ht="16" customHeight="1" x14ac:dyDescent="0.5">
      <c r="B227" s="453"/>
      <c r="D227" s="172"/>
      <c r="E227" s="240"/>
      <c r="F227" s="240"/>
      <c r="G227" s="240"/>
      <c r="H227" s="240"/>
      <c r="I227" s="241"/>
    </row>
    <row r="228" spans="2:9" ht="16" customHeight="1" x14ac:dyDescent="0.5">
      <c r="B228" s="453"/>
      <c r="D228" s="172"/>
      <c r="E228" s="240"/>
      <c r="F228" s="240"/>
      <c r="G228" s="240"/>
      <c r="H228" s="240"/>
      <c r="I228" s="241"/>
    </row>
    <row r="229" spans="2:9" ht="16" customHeight="1" x14ac:dyDescent="0.5">
      <c r="B229" s="453"/>
      <c r="D229" s="172"/>
      <c r="E229" s="240"/>
      <c r="F229" s="240"/>
      <c r="G229" s="240"/>
      <c r="H229" s="240"/>
      <c r="I229" s="241"/>
    </row>
    <row r="230" spans="2:9" ht="16" customHeight="1" x14ac:dyDescent="0.5">
      <c r="B230" s="453"/>
      <c r="D230" s="172"/>
      <c r="E230" s="240"/>
      <c r="F230" s="240"/>
      <c r="G230" s="240"/>
      <c r="H230" s="240"/>
      <c r="I230" s="241"/>
    </row>
    <row r="231" spans="2:9" ht="16" customHeight="1" x14ac:dyDescent="0.5">
      <c r="B231" s="453"/>
      <c r="D231" s="172"/>
      <c r="E231" s="240"/>
      <c r="F231" s="240"/>
      <c r="G231" s="240"/>
      <c r="H231" s="240"/>
      <c r="I231" s="241"/>
    </row>
    <row r="232" spans="2:9" ht="16" customHeight="1" x14ac:dyDescent="0.5">
      <c r="B232" s="453"/>
      <c r="D232" s="172"/>
      <c r="E232" s="240"/>
      <c r="F232" s="240"/>
      <c r="G232" s="240"/>
      <c r="H232" s="240"/>
      <c r="I232" s="241"/>
    </row>
    <row r="233" spans="2:9" ht="16" customHeight="1" x14ac:dyDescent="0.5">
      <c r="B233" s="453"/>
      <c r="D233" s="172"/>
      <c r="E233" s="240"/>
      <c r="F233" s="240"/>
      <c r="G233" s="240"/>
      <c r="H233" s="240"/>
      <c r="I233" s="241"/>
    </row>
    <row r="234" spans="2:9" ht="16" customHeight="1" x14ac:dyDescent="0.5">
      <c r="B234" s="453"/>
      <c r="D234" s="172"/>
      <c r="E234" s="240"/>
      <c r="F234" s="240"/>
      <c r="G234" s="240"/>
      <c r="H234" s="240"/>
      <c r="I234" s="241"/>
    </row>
    <row r="235" spans="2:9" ht="19.5" customHeight="1" x14ac:dyDescent="0.35">
      <c r="B235" s="453"/>
      <c r="C235" s="474" t="s">
        <v>8</v>
      </c>
      <c r="D235" s="474"/>
      <c r="E235" s="474"/>
      <c r="F235" s="474"/>
      <c r="G235" s="474"/>
      <c r="H235" s="474"/>
      <c r="I235" s="475"/>
    </row>
    <row r="236" spans="2:9" ht="9" customHeight="1" x14ac:dyDescent="0.35">
      <c r="B236" s="453"/>
      <c r="C236" s="249"/>
      <c r="D236" s="249"/>
      <c r="E236" s="249"/>
      <c r="F236" s="249"/>
      <c r="G236" s="249"/>
      <c r="H236" s="249"/>
      <c r="I236" s="250"/>
    </row>
    <row r="237" spans="2:9" ht="17.149999999999999" customHeight="1" x14ac:dyDescent="0.5">
      <c r="B237" s="453"/>
      <c r="C237" s="222" t="s">
        <v>10</v>
      </c>
      <c r="D237" s="223"/>
      <c r="E237" s="223"/>
      <c r="F237" s="223"/>
      <c r="G237" s="223"/>
      <c r="H237" s="223"/>
      <c r="I237" s="221"/>
    </row>
    <row r="238" spans="2:9" ht="9" customHeight="1" x14ac:dyDescent="0.5">
      <c r="B238" s="453"/>
      <c r="C238" s="222"/>
      <c r="D238" s="223"/>
      <c r="E238" s="223"/>
      <c r="F238" s="223"/>
      <c r="G238" s="223"/>
      <c r="H238" s="223"/>
      <c r="I238" s="221"/>
    </row>
    <row r="239" spans="2:9" ht="17.149999999999999" customHeight="1" x14ac:dyDescent="0.5">
      <c r="B239" s="453"/>
      <c r="C239" s="225" t="s">
        <v>89</v>
      </c>
      <c r="D239" s="226"/>
      <c r="E239" s="226"/>
      <c r="F239" s="226"/>
      <c r="G239" s="226"/>
      <c r="H239" s="226"/>
      <c r="I239" s="158"/>
    </row>
    <row r="240" spans="2:9" ht="17.149999999999999" customHeight="1" x14ac:dyDescent="0.5">
      <c r="B240" s="453"/>
      <c r="C240" s="162" t="s">
        <v>209</v>
      </c>
      <c r="D240" s="167"/>
      <c r="E240" s="167"/>
      <c r="F240" s="167"/>
      <c r="G240" s="167"/>
      <c r="H240" s="167"/>
      <c r="I240" s="158"/>
    </row>
    <row r="241" spans="2:9" ht="9" customHeight="1" x14ac:dyDescent="0.5">
      <c r="B241" s="453"/>
      <c r="C241" s="167"/>
      <c r="D241" s="167"/>
      <c r="E241" s="167"/>
      <c r="F241" s="167"/>
      <c r="G241" s="167"/>
      <c r="H241" s="167"/>
      <c r="I241" s="158"/>
    </row>
    <row r="242" spans="2:9" ht="17.149999999999999" customHeight="1" x14ac:dyDescent="0.5">
      <c r="B242" s="453"/>
      <c r="C242" s="225" t="s">
        <v>88</v>
      </c>
      <c r="D242" s="167"/>
      <c r="E242" s="167"/>
      <c r="F242" s="167"/>
      <c r="G242" s="167"/>
      <c r="H242" s="167"/>
      <c r="I242" s="158"/>
    </row>
    <row r="243" spans="2:9" ht="17.149999999999999" customHeight="1" x14ac:dyDescent="0.35">
      <c r="B243" s="453"/>
      <c r="C243" s="466" t="s">
        <v>285</v>
      </c>
      <c r="D243" s="466"/>
      <c r="E243" s="466"/>
      <c r="F243" s="466"/>
      <c r="G243" s="466"/>
      <c r="H243" s="466"/>
      <c r="I243" s="467"/>
    </row>
    <row r="244" spans="2:9" ht="17.149999999999999" customHeight="1" x14ac:dyDescent="0.35">
      <c r="B244" s="453"/>
      <c r="C244" s="466"/>
      <c r="D244" s="466"/>
      <c r="E244" s="466"/>
      <c r="F244" s="466"/>
      <c r="G244" s="466"/>
      <c r="H244" s="466"/>
      <c r="I244" s="467"/>
    </row>
    <row r="245" spans="2:9" ht="17.149999999999999" customHeight="1" x14ac:dyDescent="0.5">
      <c r="B245" s="453"/>
      <c r="C245" s="164"/>
      <c r="D245" s="493" t="s">
        <v>210</v>
      </c>
      <c r="E245" s="493"/>
      <c r="F245" s="493"/>
      <c r="G245" s="493"/>
      <c r="H245" s="493"/>
      <c r="I245" s="494"/>
    </row>
    <row r="246" spans="2:9" ht="17.149999999999999" customHeight="1" x14ac:dyDescent="0.35">
      <c r="B246" s="453"/>
      <c r="C246" s="164"/>
      <c r="D246" s="464" t="s">
        <v>211</v>
      </c>
      <c r="E246" s="464"/>
      <c r="F246" s="464"/>
      <c r="G246" s="464"/>
      <c r="H246" s="464"/>
      <c r="I246" s="465"/>
    </row>
    <row r="247" spans="2:9" ht="17.149999999999999" customHeight="1" x14ac:dyDescent="0.35">
      <c r="B247" s="453"/>
      <c r="C247" s="164"/>
      <c r="D247" s="464"/>
      <c r="E247" s="464"/>
      <c r="F247" s="464"/>
      <c r="G247" s="464"/>
      <c r="H247" s="464"/>
      <c r="I247" s="465"/>
    </row>
    <row r="248" spans="2:9" ht="17.149999999999999" customHeight="1" x14ac:dyDescent="0.35">
      <c r="B248" s="453"/>
      <c r="C248" s="164"/>
      <c r="D248" s="464" t="s">
        <v>287</v>
      </c>
      <c r="E248" s="464"/>
      <c r="F248" s="464"/>
      <c r="G248" s="464"/>
      <c r="H248" s="464"/>
      <c r="I248" s="465"/>
    </row>
    <row r="249" spans="2:9" ht="17.149999999999999" customHeight="1" x14ac:dyDescent="0.35">
      <c r="B249" s="453"/>
      <c r="C249" s="164"/>
      <c r="D249" s="464" t="s">
        <v>286</v>
      </c>
      <c r="E249" s="464"/>
      <c r="F249" s="464"/>
      <c r="G249" s="464"/>
      <c r="H249" s="464"/>
      <c r="I249" s="465"/>
    </row>
    <row r="250" spans="2:9" ht="17.149999999999999" customHeight="1" x14ac:dyDescent="0.35">
      <c r="B250" s="453"/>
      <c r="C250" s="164"/>
      <c r="D250" s="464"/>
      <c r="E250" s="464"/>
      <c r="F250" s="464"/>
      <c r="G250" s="464"/>
      <c r="H250" s="464"/>
      <c r="I250" s="465"/>
    </row>
    <row r="251" spans="2:9" ht="17.149999999999999" customHeight="1" x14ac:dyDescent="0.35">
      <c r="B251" s="453"/>
      <c r="C251" s="164"/>
      <c r="D251" s="464"/>
      <c r="E251" s="464"/>
      <c r="F251" s="464"/>
      <c r="G251" s="464"/>
      <c r="H251" s="464"/>
      <c r="I251" s="465"/>
    </row>
    <row r="252" spans="2:9" ht="9" customHeight="1" x14ac:dyDescent="0.35">
      <c r="B252" s="453"/>
      <c r="C252" s="164"/>
      <c r="D252" s="163"/>
      <c r="E252" s="163"/>
      <c r="F252" s="163"/>
      <c r="G252" s="163"/>
      <c r="H252" s="163"/>
      <c r="I252" s="165"/>
    </row>
    <row r="253" spans="2:9" ht="17.149999999999999" customHeight="1" x14ac:dyDescent="0.5">
      <c r="B253" s="453"/>
      <c r="C253" s="225" t="s">
        <v>145</v>
      </c>
      <c r="D253" s="163"/>
      <c r="E253" s="163"/>
      <c r="F253" s="163"/>
      <c r="G253" s="163"/>
      <c r="H253" s="163"/>
      <c r="I253" s="165"/>
    </row>
    <row r="254" spans="2:9" ht="17.149999999999999" customHeight="1" x14ac:dyDescent="0.5">
      <c r="B254" s="453"/>
      <c r="C254" s="162" t="s">
        <v>82</v>
      </c>
      <c r="D254" s="167"/>
      <c r="E254" s="167"/>
      <c r="F254" s="167"/>
      <c r="G254" s="167"/>
      <c r="H254" s="167"/>
      <c r="I254" s="158"/>
    </row>
    <row r="255" spans="2:9" ht="12" customHeight="1" x14ac:dyDescent="0.35">
      <c r="B255" s="453"/>
      <c r="C255" s="231" t="s">
        <v>14</v>
      </c>
      <c r="D255" s="232"/>
      <c r="E255" s="232"/>
      <c r="F255" s="232"/>
      <c r="G255" s="232"/>
      <c r="H255" s="232" t="s">
        <v>83</v>
      </c>
      <c r="I255" s="251"/>
    </row>
    <row r="256" spans="2:9" ht="12" customHeight="1" x14ac:dyDescent="0.35">
      <c r="B256" s="453"/>
      <c r="C256" s="231" t="s">
        <v>34</v>
      </c>
      <c r="D256" s="232"/>
      <c r="E256" s="232"/>
      <c r="F256" s="232"/>
      <c r="G256" s="232"/>
      <c r="H256" s="232" t="s">
        <v>212</v>
      </c>
      <c r="I256" s="251"/>
    </row>
    <row r="257" spans="2:9" ht="12" customHeight="1" x14ac:dyDescent="0.35">
      <c r="B257" s="453"/>
      <c r="C257" s="252"/>
      <c r="D257" s="232" t="s">
        <v>38</v>
      </c>
      <c r="E257" s="232"/>
      <c r="F257" s="232"/>
      <c r="G257" s="232"/>
      <c r="H257" s="232" t="s">
        <v>213</v>
      </c>
      <c r="I257" s="251"/>
    </row>
    <row r="258" spans="2:9" ht="12" customHeight="1" x14ac:dyDescent="0.35">
      <c r="B258" s="453"/>
      <c r="C258" s="231" t="s">
        <v>37</v>
      </c>
      <c r="D258" s="232"/>
      <c r="E258" s="232"/>
      <c r="F258" s="232"/>
      <c r="G258" s="232"/>
      <c r="H258" s="232" t="s">
        <v>214</v>
      </c>
      <c r="I258" s="251"/>
    </row>
    <row r="259" spans="2:9" ht="12" customHeight="1" x14ac:dyDescent="0.35">
      <c r="B259" s="453"/>
      <c r="C259" s="253"/>
      <c r="D259" s="232" t="s">
        <v>39</v>
      </c>
      <c r="E259" s="232"/>
      <c r="F259" s="232"/>
      <c r="G259" s="232"/>
      <c r="H259" s="232" t="s">
        <v>149</v>
      </c>
      <c r="I259" s="251"/>
    </row>
    <row r="260" spans="2:9" ht="9" customHeight="1" x14ac:dyDescent="0.35">
      <c r="B260" s="453"/>
      <c r="C260" s="254"/>
      <c r="D260" s="248"/>
      <c r="E260" s="248"/>
      <c r="F260" s="248"/>
      <c r="G260" s="248"/>
      <c r="H260" s="248"/>
      <c r="I260" s="255"/>
    </row>
    <row r="261" spans="2:9" ht="17.149999999999999" customHeight="1" x14ac:dyDescent="0.5">
      <c r="B261" s="453"/>
      <c r="C261" s="222" t="s">
        <v>11</v>
      </c>
      <c r="D261" s="223"/>
      <c r="E261" s="223"/>
      <c r="F261" s="223"/>
      <c r="G261" s="223"/>
      <c r="H261" s="223"/>
      <c r="I261" s="221"/>
    </row>
    <row r="262" spans="2:9" ht="9" customHeight="1" x14ac:dyDescent="0.5">
      <c r="B262" s="453"/>
      <c r="C262" s="242"/>
      <c r="D262" s="226"/>
      <c r="E262" s="226"/>
      <c r="F262" s="226"/>
      <c r="G262" s="226"/>
      <c r="H262" s="226"/>
      <c r="I262" s="158"/>
    </row>
    <row r="263" spans="2:9" ht="17.149999999999999" customHeight="1" x14ac:dyDescent="0.5">
      <c r="B263" s="453"/>
      <c r="C263" s="225" t="s">
        <v>89</v>
      </c>
      <c r="D263" s="226"/>
      <c r="E263" s="226"/>
      <c r="F263" s="226"/>
      <c r="G263" s="226"/>
      <c r="H263" s="226"/>
      <c r="I263" s="158"/>
    </row>
    <row r="264" spans="2:9" ht="17.149999999999999" customHeight="1" x14ac:dyDescent="0.5">
      <c r="B264" s="453"/>
      <c r="C264" s="162" t="s">
        <v>215</v>
      </c>
      <c r="D264" s="167"/>
      <c r="E264" s="167"/>
      <c r="F264" s="167"/>
      <c r="G264" s="167"/>
      <c r="H264" s="167"/>
      <c r="I264" s="158"/>
    </row>
    <row r="265" spans="2:9" ht="9" customHeight="1" x14ac:dyDescent="0.5">
      <c r="B265" s="453"/>
      <c r="C265" s="162"/>
      <c r="D265" s="167"/>
      <c r="E265" s="167"/>
      <c r="F265" s="167"/>
      <c r="G265" s="167"/>
      <c r="H265" s="167"/>
      <c r="I265" s="158"/>
    </row>
    <row r="266" spans="2:9" ht="17.149999999999999" customHeight="1" x14ac:dyDescent="0.5">
      <c r="B266" s="453"/>
      <c r="C266" s="225" t="s">
        <v>88</v>
      </c>
      <c r="D266" s="167"/>
      <c r="E266" s="167"/>
      <c r="F266" s="167"/>
      <c r="G266" s="167"/>
      <c r="H266" s="167"/>
      <c r="I266" s="158"/>
    </row>
    <row r="267" spans="2:9" ht="17.149999999999999" customHeight="1" x14ac:dyDescent="0.5">
      <c r="B267" s="453"/>
      <c r="C267" s="466" t="s">
        <v>216</v>
      </c>
      <c r="D267" s="466"/>
      <c r="E267" s="466"/>
      <c r="F267" s="466"/>
      <c r="G267" s="466"/>
      <c r="H267" s="466"/>
      <c r="I267" s="467"/>
    </row>
    <row r="268" spans="2:9" ht="17.149999999999999" customHeight="1" x14ac:dyDescent="0.5">
      <c r="B268" s="453"/>
      <c r="C268" s="164"/>
      <c r="D268" s="493" t="s">
        <v>217</v>
      </c>
      <c r="E268" s="493"/>
      <c r="F268" s="493"/>
      <c r="G268" s="493"/>
      <c r="H268" s="493"/>
      <c r="I268" s="494"/>
    </row>
    <row r="269" spans="2:9" ht="17.149999999999999" customHeight="1" x14ac:dyDescent="0.35">
      <c r="B269" s="453"/>
      <c r="C269" s="164"/>
      <c r="D269" s="464" t="s">
        <v>218</v>
      </c>
      <c r="E269" s="464"/>
      <c r="F269" s="464"/>
      <c r="G269" s="464"/>
      <c r="H269" s="464"/>
      <c r="I269" s="465"/>
    </row>
    <row r="270" spans="2:9" ht="17.149999999999999" customHeight="1" x14ac:dyDescent="0.35">
      <c r="B270" s="453"/>
      <c r="C270" s="164"/>
      <c r="D270" s="464"/>
      <c r="E270" s="464"/>
      <c r="F270" s="464"/>
      <c r="G270" s="464"/>
      <c r="H270" s="464"/>
      <c r="I270" s="465"/>
    </row>
    <row r="271" spans="2:9" ht="17.149999999999999" customHeight="1" x14ac:dyDescent="0.35">
      <c r="B271" s="453"/>
      <c r="C271" s="164"/>
      <c r="D271" s="464" t="s">
        <v>219</v>
      </c>
      <c r="E271" s="464"/>
      <c r="F271" s="464"/>
      <c r="G271" s="464"/>
      <c r="H271" s="464"/>
      <c r="I271" s="465"/>
    </row>
    <row r="272" spans="2:9" ht="17.149999999999999" customHeight="1" x14ac:dyDescent="0.35">
      <c r="B272" s="453"/>
      <c r="C272" s="164"/>
      <c r="D272" s="464"/>
      <c r="E272" s="464"/>
      <c r="F272" s="464"/>
      <c r="G272" s="464"/>
      <c r="H272" s="464"/>
      <c r="I272" s="465"/>
    </row>
    <row r="273" spans="2:9" ht="9" customHeight="1" x14ac:dyDescent="0.35">
      <c r="B273" s="453"/>
      <c r="C273" s="164"/>
      <c r="D273" s="175"/>
      <c r="E273" s="175"/>
      <c r="F273" s="175"/>
      <c r="G273" s="175"/>
      <c r="H273" s="175"/>
      <c r="I273" s="256"/>
    </row>
    <row r="274" spans="2:9" ht="17.149999999999999" customHeight="1" x14ac:dyDescent="0.5">
      <c r="B274" s="453"/>
      <c r="C274" s="225" t="s">
        <v>145</v>
      </c>
      <c r="D274" s="216"/>
      <c r="E274" s="163"/>
      <c r="F274" s="163"/>
      <c r="G274" s="163"/>
      <c r="H274" s="163"/>
      <c r="I274" s="165"/>
    </row>
    <row r="275" spans="2:9" ht="17.149999999999999" customHeight="1" x14ac:dyDescent="0.5">
      <c r="B275" s="453"/>
      <c r="C275" s="162" t="s">
        <v>84</v>
      </c>
      <c r="D275" s="167"/>
      <c r="E275" s="167"/>
      <c r="F275" s="167"/>
      <c r="G275" s="167"/>
      <c r="H275" s="167"/>
      <c r="I275" s="158"/>
    </row>
    <row r="276" spans="2:9" ht="12" customHeight="1" x14ac:dyDescent="0.35">
      <c r="B276" s="453"/>
      <c r="C276" s="231" t="s">
        <v>40</v>
      </c>
      <c r="D276" s="232"/>
      <c r="E276" s="232"/>
      <c r="F276" s="232"/>
      <c r="G276" s="232"/>
      <c r="H276" s="232" t="s">
        <v>85</v>
      </c>
      <c r="I276" s="251"/>
    </row>
    <row r="277" spans="2:9" ht="12" customHeight="1" x14ac:dyDescent="0.35">
      <c r="B277" s="453"/>
      <c r="C277" s="231" t="s">
        <v>34</v>
      </c>
      <c r="D277" s="232"/>
      <c r="E277" s="232"/>
      <c r="F277" s="232"/>
      <c r="G277" s="232"/>
      <c r="H277" s="232" t="s">
        <v>220</v>
      </c>
      <c r="I277" s="251"/>
    </row>
    <row r="278" spans="2:9" ht="12" customHeight="1" x14ac:dyDescent="0.35">
      <c r="B278" s="453"/>
      <c r="C278" s="252"/>
      <c r="D278" s="232" t="s">
        <v>38</v>
      </c>
      <c r="E278" s="232"/>
      <c r="F278" s="232"/>
      <c r="G278" s="232"/>
      <c r="H278" s="232" t="s">
        <v>87</v>
      </c>
      <c r="I278" s="251"/>
    </row>
    <row r="279" spans="2:9" ht="12" customHeight="1" x14ac:dyDescent="0.35">
      <c r="B279" s="453"/>
      <c r="C279" s="231" t="s">
        <v>37</v>
      </c>
      <c r="D279" s="232"/>
      <c r="E279" s="232"/>
      <c r="F279" s="232"/>
      <c r="G279" s="232"/>
      <c r="H279" s="232" t="s">
        <v>221</v>
      </c>
      <c r="I279" s="251"/>
    </row>
    <row r="280" spans="2:9" ht="12" customHeight="1" x14ac:dyDescent="0.35">
      <c r="B280" s="453"/>
      <c r="C280" s="253"/>
      <c r="D280" s="232" t="s">
        <v>39</v>
      </c>
      <c r="E280" s="232"/>
      <c r="F280" s="232"/>
      <c r="G280" s="232"/>
      <c r="H280" s="232" t="s">
        <v>86</v>
      </c>
      <c r="I280" s="251"/>
    </row>
    <row r="281" spans="2:9" ht="9" customHeight="1" x14ac:dyDescent="0.35">
      <c r="B281" s="453"/>
      <c r="C281" s="164"/>
      <c r="D281" s="238"/>
      <c r="E281" s="238"/>
      <c r="F281" s="238"/>
      <c r="G281" s="238"/>
      <c r="H281" s="238"/>
      <c r="I281" s="251"/>
    </row>
    <row r="282" spans="2:9" ht="17.149999999999999" customHeight="1" x14ac:dyDescent="0.5">
      <c r="B282" s="453"/>
      <c r="C282" s="225" t="s">
        <v>146</v>
      </c>
      <c r="D282" s="167"/>
      <c r="E282" s="167"/>
      <c r="F282" s="167"/>
      <c r="G282" s="167"/>
      <c r="H282" s="167"/>
      <c r="I282" s="229"/>
    </row>
    <row r="283" spans="2:9" ht="17.149999999999999" customHeight="1" x14ac:dyDescent="0.5">
      <c r="B283" s="453"/>
      <c r="C283" s="162" t="s">
        <v>222</v>
      </c>
      <c r="D283" s="164"/>
      <c r="E283" s="228"/>
      <c r="F283" s="228"/>
      <c r="G283" s="228"/>
      <c r="H283" s="228"/>
      <c r="I283" s="229"/>
    </row>
    <row r="284" spans="2:9" ht="16" customHeight="1" x14ac:dyDescent="0.5">
      <c r="B284" s="453"/>
      <c r="D284" s="172"/>
      <c r="E284" s="240"/>
      <c r="F284" s="240"/>
      <c r="G284" s="240"/>
      <c r="H284" s="240"/>
      <c r="I284" s="241"/>
    </row>
    <row r="285" spans="2:9" ht="16" customHeight="1" x14ac:dyDescent="0.5">
      <c r="B285" s="453"/>
      <c r="D285" s="172"/>
      <c r="E285" s="240"/>
      <c r="F285" s="240"/>
      <c r="G285" s="240"/>
      <c r="H285" s="240"/>
      <c r="I285" s="241"/>
    </row>
    <row r="286" spans="2:9" ht="16" customHeight="1" x14ac:dyDescent="0.5">
      <c r="B286" s="453"/>
      <c r="D286" s="172"/>
      <c r="E286" s="240"/>
      <c r="F286" s="240"/>
      <c r="G286" s="240"/>
      <c r="H286" s="240"/>
      <c r="I286" s="241"/>
    </row>
    <row r="287" spans="2:9" ht="16" customHeight="1" x14ac:dyDescent="0.5">
      <c r="B287" s="453"/>
      <c r="D287" s="172"/>
      <c r="E287" s="240"/>
      <c r="F287" s="240"/>
      <c r="G287" s="240"/>
      <c r="H287" s="240"/>
      <c r="I287" s="241"/>
    </row>
    <row r="288" spans="2:9" ht="16" customHeight="1" x14ac:dyDescent="0.5">
      <c r="B288" s="453"/>
      <c r="D288" s="172"/>
      <c r="E288" s="240"/>
      <c r="F288" s="240"/>
      <c r="G288" s="240"/>
      <c r="H288" s="240"/>
      <c r="I288" s="241"/>
    </row>
    <row r="289" spans="2:9" ht="16" customHeight="1" x14ac:dyDescent="0.5">
      <c r="B289" s="453"/>
      <c r="D289" s="172"/>
      <c r="E289" s="240"/>
      <c r="F289" s="240"/>
      <c r="G289" s="240"/>
      <c r="H289" s="240"/>
      <c r="I289" s="241"/>
    </row>
    <row r="290" spans="2:9" ht="16" customHeight="1" x14ac:dyDescent="0.5">
      <c r="B290" s="453"/>
      <c r="D290" s="172"/>
      <c r="E290" s="240"/>
      <c r="F290" s="240"/>
      <c r="G290" s="240"/>
      <c r="H290" s="240"/>
      <c r="I290" s="241"/>
    </row>
    <row r="291" spans="2:9" ht="16" customHeight="1" x14ac:dyDescent="0.5">
      <c r="B291" s="453"/>
      <c r="D291" s="172"/>
      <c r="E291" s="240"/>
      <c r="F291" s="240"/>
      <c r="G291" s="240"/>
      <c r="H291" s="240"/>
      <c r="I291" s="241"/>
    </row>
    <row r="292" spans="2:9" ht="16" customHeight="1" x14ac:dyDescent="0.5">
      <c r="B292" s="453"/>
      <c r="D292" s="172"/>
      <c r="E292" s="240"/>
      <c r="F292" s="240"/>
      <c r="G292" s="240"/>
      <c r="H292" s="240"/>
      <c r="I292" s="241"/>
    </row>
    <row r="293" spans="2:9" ht="16" customHeight="1" x14ac:dyDescent="0.5">
      <c r="B293" s="453"/>
      <c r="D293" s="172"/>
      <c r="E293" s="240"/>
      <c r="F293" s="240"/>
      <c r="G293" s="240"/>
      <c r="H293" s="240"/>
      <c r="I293" s="241"/>
    </row>
    <row r="294" spans="2:9" ht="16" customHeight="1" x14ac:dyDescent="0.5">
      <c r="B294" s="453"/>
      <c r="D294" s="172"/>
      <c r="E294" s="240"/>
      <c r="F294" s="240"/>
      <c r="G294" s="240"/>
      <c r="H294" s="240"/>
      <c r="I294" s="241"/>
    </row>
    <row r="295" spans="2:9" ht="16" customHeight="1" x14ac:dyDescent="0.5">
      <c r="B295" s="453"/>
      <c r="D295" s="172"/>
      <c r="E295" s="240"/>
      <c r="F295" s="240"/>
      <c r="G295" s="240"/>
      <c r="H295" s="240"/>
      <c r="I295" s="241"/>
    </row>
    <row r="296" spans="2:9" ht="16" customHeight="1" x14ac:dyDescent="0.5">
      <c r="B296" s="453"/>
      <c r="D296" s="172"/>
      <c r="E296" s="240"/>
      <c r="F296" s="240"/>
      <c r="G296" s="240"/>
      <c r="H296" s="240"/>
      <c r="I296" s="241"/>
    </row>
    <row r="297" spans="2:9" ht="15.65" customHeight="1" x14ac:dyDescent="0.35">
      <c r="B297" s="454"/>
      <c r="C297" s="257"/>
      <c r="D297" s="258"/>
      <c r="E297" s="258"/>
      <c r="F297" s="258"/>
      <c r="G297" s="258"/>
      <c r="H297" s="258"/>
      <c r="I297" s="259"/>
    </row>
    <row r="298" spans="2:9" ht="10" customHeight="1" x14ac:dyDescent="0.35">
      <c r="B298" s="147"/>
      <c r="C298" s="148"/>
      <c r="D298" s="148"/>
      <c r="E298" s="148"/>
      <c r="F298" s="148"/>
      <c r="G298" s="148"/>
      <c r="H298" s="148"/>
      <c r="I298" s="148"/>
    </row>
    <row r="299" spans="2:9" ht="9" customHeight="1" x14ac:dyDescent="0.35">
      <c r="B299" s="199"/>
      <c r="C299" s="187"/>
      <c r="D299" s="260"/>
      <c r="E299" s="260"/>
      <c r="F299" s="260"/>
      <c r="G299" s="260"/>
      <c r="H299" s="260"/>
      <c r="I299" s="261"/>
    </row>
    <row r="300" spans="2:9" ht="17.149999999999999" customHeight="1" x14ac:dyDescent="0.35">
      <c r="B300" s="453" t="s">
        <v>154</v>
      </c>
      <c r="C300" s="466" t="s">
        <v>224</v>
      </c>
      <c r="D300" s="466"/>
      <c r="E300" s="466"/>
      <c r="F300" s="466"/>
      <c r="G300" s="466"/>
      <c r="H300" s="466"/>
      <c r="I300" s="467"/>
    </row>
    <row r="301" spans="2:9" ht="17.149999999999999" customHeight="1" x14ac:dyDescent="0.35">
      <c r="B301" s="453"/>
      <c r="C301" s="466"/>
      <c r="D301" s="466"/>
      <c r="E301" s="466"/>
      <c r="F301" s="466"/>
      <c r="G301" s="466"/>
      <c r="H301" s="466"/>
      <c r="I301" s="467"/>
    </row>
    <row r="302" spans="2:9" ht="9" customHeight="1" x14ac:dyDescent="0.5">
      <c r="B302" s="453"/>
      <c r="C302" s="164"/>
      <c r="D302" s="228"/>
      <c r="E302" s="228"/>
      <c r="F302" s="228"/>
      <c r="G302" s="228"/>
      <c r="H302" s="228"/>
      <c r="I302" s="229"/>
    </row>
    <row r="303" spans="2:9" ht="17.149999999999999" customHeight="1" x14ac:dyDescent="0.5">
      <c r="B303" s="453"/>
      <c r="C303" s="225" t="s">
        <v>100</v>
      </c>
      <c r="D303" s="218"/>
      <c r="E303" s="218"/>
      <c r="F303" s="218"/>
      <c r="G303" s="218"/>
      <c r="H303" s="218"/>
      <c r="I303" s="219"/>
    </row>
    <row r="304" spans="2:9" ht="17.149999999999999" customHeight="1" x14ac:dyDescent="0.5">
      <c r="B304" s="453"/>
      <c r="C304" s="262"/>
      <c r="D304" s="239" t="s">
        <v>151</v>
      </c>
      <c r="E304" s="218"/>
      <c r="F304" s="218"/>
      <c r="G304" s="218"/>
      <c r="H304" s="218"/>
      <c r="I304" s="219"/>
    </row>
    <row r="305" spans="2:9" ht="17.149999999999999" customHeight="1" x14ac:dyDescent="0.5">
      <c r="B305" s="453"/>
      <c r="C305" s="164"/>
      <c r="D305" s="167" t="s">
        <v>152</v>
      </c>
      <c r="E305" s="218"/>
      <c r="F305" s="218"/>
      <c r="G305" s="218"/>
      <c r="H305" s="218"/>
      <c r="I305" s="219"/>
    </row>
    <row r="306" spans="2:9" ht="17.149999999999999" customHeight="1" x14ac:dyDescent="0.5">
      <c r="B306" s="453"/>
      <c r="C306" s="164"/>
      <c r="D306" s="167" t="s">
        <v>261</v>
      </c>
      <c r="E306" s="228"/>
      <c r="F306" s="228"/>
      <c r="G306" s="228"/>
      <c r="H306" s="228"/>
      <c r="I306" s="229"/>
    </row>
    <row r="307" spans="2:9" ht="9" customHeight="1" x14ac:dyDescent="0.35">
      <c r="B307" s="453"/>
      <c r="I307" s="263"/>
    </row>
    <row r="308" spans="2:9" ht="17.149999999999999" customHeight="1" x14ac:dyDescent="0.35">
      <c r="B308" s="453"/>
      <c r="I308" s="263"/>
    </row>
    <row r="309" spans="2:9" ht="17.149999999999999" customHeight="1" x14ac:dyDescent="0.5">
      <c r="B309" s="453"/>
      <c r="C309" s="172"/>
      <c r="D309" s="264"/>
      <c r="E309" s="264"/>
      <c r="F309" s="264"/>
      <c r="G309" s="264"/>
      <c r="H309" s="264"/>
      <c r="I309" s="265"/>
    </row>
    <row r="310" spans="2:9" ht="17.149999999999999" customHeight="1" x14ac:dyDescent="0.5">
      <c r="B310" s="453"/>
      <c r="C310" s="172"/>
      <c r="D310" s="264"/>
      <c r="E310" s="264"/>
      <c r="F310" s="264"/>
      <c r="G310" s="264"/>
      <c r="H310" s="264"/>
      <c r="I310" s="265"/>
    </row>
    <row r="311" spans="2:9" x14ac:dyDescent="0.5">
      <c r="B311" s="453"/>
      <c r="C311" s="172"/>
      <c r="D311" s="264"/>
      <c r="E311" s="264"/>
      <c r="F311" s="264"/>
      <c r="G311" s="264"/>
      <c r="H311" s="264"/>
      <c r="I311" s="265"/>
    </row>
    <row r="312" spans="2:9" x14ac:dyDescent="0.5">
      <c r="B312" s="453"/>
      <c r="C312" s="172"/>
      <c r="D312" s="264"/>
      <c r="E312" s="264"/>
      <c r="F312" s="264"/>
      <c r="G312" s="264"/>
      <c r="H312" s="264"/>
      <c r="I312" s="265"/>
    </row>
    <row r="313" spans="2:9" x14ac:dyDescent="0.5">
      <c r="B313" s="453"/>
      <c r="C313" s="172"/>
      <c r="D313" s="264"/>
      <c r="E313" s="264"/>
      <c r="F313" s="264"/>
      <c r="G313" s="264"/>
      <c r="H313" s="264"/>
      <c r="I313" s="265"/>
    </row>
    <row r="314" spans="2:9" x14ac:dyDescent="0.5">
      <c r="B314" s="453"/>
      <c r="C314" s="172"/>
      <c r="D314" s="455"/>
      <c r="E314" s="455"/>
      <c r="F314" s="455"/>
      <c r="G314" s="455"/>
      <c r="H314" s="455"/>
      <c r="I314" s="456"/>
    </row>
    <row r="315" spans="2:9" x14ac:dyDescent="0.5">
      <c r="B315" s="453"/>
      <c r="C315" s="172"/>
      <c r="D315" s="172"/>
      <c r="E315" s="172"/>
      <c r="F315" s="172"/>
      <c r="G315" s="172"/>
      <c r="H315" s="172"/>
      <c r="I315" s="221"/>
    </row>
    <row r="316" spans="2:9" x14ac:dyDescent="0.5">
      <c r="B316" s="453"/>
      <c r="C316" s="172"/>
      <c r="D316" s="172"/>
      <c r="E316" s="172"/>
      <c r="F316" s="172"/>
      <c r="G316" s="172"/>
      <c r="H316" s="172"/>
      <c r="I316" s="221"/>
    </row>
    <row r="317" spans="2:9" ht="13" customHeight="1" x14ac:dyDescent="0.5">
      <c r="B317" s="454"/>
      <c r="C317" s="257"/>
      <c r="D317" s="196"/>
      <c r="E317" s="196"/>
      <c r="F317" s="196"/>
      <c r="G317" s="196"/>
      <c r="H317" s="196"/>
      <c r="I317" s="266"/>
    </row>
    <row r="318" spans="2:9" x14ac:dyDescent="0.5">
      <c r="C318" s="172"/>
      <c r="D318" s="172"/>
      <c r="E318" s="172"/>
      <c r="F318" s="172"/>
      <c r="G318" s="172"/>
      <c r="H318" s="172"/>
      <c r="I318" s="172"/>
    </row>
    <row r="319" spans="2:9" x14ac:dyDescent="0.5">
      <c r="B319" s="268"/>
      <c r="C319" s="172"/>
      <c r="D319" s="172"/>
      <c r="E319" s="172"/>
      <c r="F319" s="172"/>
      <c r="G319" s="172"/>
      <c r="H319" s="172"/>
      <c r="I319" s="172"/>
    </row>
    <row r="320" spans="2:9" x14ac:dyDescent="0.5">
      <c r="B320" s="268"/>
      <c r="C320" s="172"/>
      <c r="D320" s="172"/>
      <c r="E320" s="172"/>
      <c r="F320" s="172"/>
      <c r="G320" s="172"/>
      <c r="H320" s="172"/>
      <c r="I320" s="172"/>
    </row>
    <row r="321" spans="2:11" x14ac:dyDescent="0.5">
      <c r="B321" s="268"/>
      <c r="C321" s="172"/>
      <c r="D321" s="172"/>
      <c r="E321" s="172"/>
      <c r="F321" s="172"/>
      <c r="G321" s="172"/>
      <c r="H321" s="172"/>
      <c r="I321" s="172"/>
    </row>
    <row r="322" spans="2:11" x14ac:dyDescent="0.5">
      <c r="B322" s="268"/>
      <c r="C322" s="172"/>
      <c r="D322" s="172"/>
      <c r="E322" s="172"/>
      <c r="F322" s="172"/>
      <c r="G322" s="172"/>
      <c r="H322" s="172"/>
      <c r="I322" s="172"/>
    </row>
    <row r="323" spans="2:11" ht="13" customHeight="1" x14ac:dyDescent="0.5">
      <c r="C323" s="172"/>
      <c r="D323" s="172"/>
      <c r="E323" s="172"/>
      <c r="F323" s="172"/>
      <c r="G323" s="172"/>
      <c r="H323" s="172"/>
      <c r="K323" s="211"/>
    </row>
    <row r="324" spans="2:11" x14ac:dyDescent="0.5">
      <c r="B324" s="396" t="s">
        <v>275</v>
      </c>
      <c r="C324" s="172"/>
      <c r="D324" s="172"/>
      <c r="E324" s="172"/>
      <c r="F324" s="172"/>
      <c r="G324" s="172"/>
      <c r="H324" s="172"/>
    </row>
    <row r="325" spans="2:11" ht="15.65" customHeight="1" x14ac:dyDescent="0.5">
      <c r="B325" s="446" t="s">
        <v>276</v>
      </c>
      <c r="C325" s="446"/>
      <c r="D325" s="446"/>
      <c r="E325" s="446"/>
      <c r="F325" s="446"/>
      <c r="G325" s="446"/>
      <c r="H325" s="269"/>
    </row>
  </sheetData>
  <sheetProtection algorithmName="SHA-512" hashValue="lwplJAU8ZCzD2s5QFWD36fXQ5K0lj0Iza9tn53v9tjp0n3H7mHWh6pVC29zskRRkUiCc9vZjCfNwZY659Q5Mbw==" saltValue="42U2J97ngc8i5mLXDqZgEQ==" spinCount="100000" sheet="1" objects="1" scenarios="1"/>
  <mergeCells count="52">
    <mergeCell ref="K213:K214"/>
    <mergeCell ref="C119:I119"/>
    <mergeCell ref="C193:I193"/>
    <mergeCell ref="C196:I197"/>
    <mergeCell ref="D271:I272"/>
    <mergeCell ref="C201:I201"/>
    <mergeCell ref="C216:I219"/>
    <mergeCell ref="C267:I267"/>
    <mergeCell ref="D268:I268"/>
    <mergeCell ref="D269:I270"/>
    <mergeCell ref="C235:I235"/>
    <mergeCell ref="D245:I245"/>
    <mergeCell ref="D249:I251"/>
    <mergeCell ref="C140:I140"/>
    <mergeCell ref="C243:I244"/>
    <mergeCell ref="D248:I248"/>
    <mergeCell ref="K82:N95"/>
    <mergeCell ref="K17:K18"/>
    <mergeCell ref="K19:K21"/>
    <mergeCell ref="B12:B54"/>
    <mergeCell ref="C52:I53"/>
    <mergeCell ref="B66:B72"/>
    <mergeCell ref="B78:B100"/>
    <mergeCell ref="D95:I96"/>
    <mergeCell ref="B62:I63"/>
    <mergeCell ref="D80:I81"/>
    <mergeCell ref="D83:I85"/>
    <mergeCell ref="E87:I88"/>
    <mergeCell ref="C57:I59"/>
    <mergeCell ref="K5:K6"/>
    <mergeCell ref="C48:I48"/>
    <mergeCell ref="C43:I43"/>
    <mergeCell ref="C44:I44"/>
    <mergeCell ref="C28:I28"/>
    <mergeCell ref="C14:I14"/>
    <mergeCell ref="C23:I24"/>
    <mergeCell ref="C37:I37"/>
    <mergeCell ref="B8:I9"/>
    <mergeCell ref="B325:G325"/>
    <mergeCell ref="B300:B317"/>
    <mergeCell ref="D314:I314"/>
    <mergeCell ref="B2:I3"/>
    <mergeCell ref="B5:I6"/>
    <mergeCell ref="D246:I247"/>
    <mergeCell ref="B103:B297"/>
    <mergeCell ref="C300:I301"/>
    <mergeCell ref="C213:I214"/>
    <mergeCell ref="C98:I99"/>
    <mergeCell ref="C103:I104"/>
    <mergeCell ref="C111:I111"/>
    <mergeCell ref="C120:I120"/>
    <mergeCell ref="C164:I165"/>
  </mergeCells>
  <hyperlinks>
    <hyperlink ref="B325" r:id="rId1" xr:uid="{25F560B7-8DDB-415A-AF55-92C643FEBBE1}"/>
    <hyperlink ref="D67:G67" location="'2. Inhoud en instructies'!R78K1" display="1. Belang van objectieve data" xr:uid="{6BBECE67-6591-4B04-9CE6-0150E7A71C2D}"/>
    <hyperlink ref="D68:G68" location="'2. Inhoud en instructies'!R103K1" display="2. Dataverzameling en -input" xr:uid="{97F50C00-E805-4354-83A9-784D8B49EC83}"/>
    <hyperlink ref="E69:F69" location="'2. Inhoud en instructies'!R111K1" display="Modal split" xr:uid="{A2778533-2970-45F8-9197-4315F9F64BB0}"/>
    <hyperlink ref="E70:G70" location="'2. Inhoud en instructies'!R193K1" display="Fietspotentieel" xr:uid="{46889990-A2D0-45CC-A39D-ACD3B0B2D677}"/>
    <hyperlink ref="E71:G71" location="'2. Inhoud en instructies'!R235K1" display="Parkeerbezetting" xr:uid="{D61D745E-0C88-44CB-BA99-D3892EAC91F6}"/>
    <hyperlink ref="D72:G72" location="'2. Inhoud en instructies'!R300K1" display="3. Dashboard updaten" xr:uid="{9F8B8802-6FE7-4C58-B1A2-C7A421F86AC6}"/>
    <hyperlink ref="D105:F105" location="'2. Inhoud en instructies'!R111K1" display="Modal split" xr:uid="{DB0C9C0E-CECA-4307-8A2F-CB0C5AD93473}"/>
    <hyperlink ref="D106:F106" location="'2. Inhoud en instructies'!R193K1" display="Fietspotentieel" xr:uid="{581E0AB6-F349-4D32-8650-848469221684}"/>
    <hyperlink ref="D107:F107" location="'2. Inhoud en instructies'!R235K1" display="Parkeerbezetting" xr:uid="{2901ECFE-F2D7-4045-AD46-C0741400E383}"/>
  </hyperlinks>
  <pageMargins left="0.25" right="0.25" top="0.75" bottom="0.75" header="0.3" footer="0.3"/>
  <pageSetup fitToHeight="0" orientation="landscape" r:id="rId2"/>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5B04F0-1F5B-4A03-A1D1-5BE2D78CF4AE}">
  <sheetPr codeName="Blad3">
    <tabColor theme="6" tint="0.79998168889431442"/>
    <pageSetUpPr fitToPage="1"/>
  </sheetPr>
  <dimension ref="A1:AH112"/>
  <sheetViews>
    <sheetView showGridLines="0" topLeftCell="A68" zoomScale="85" zoomScaleNormal="85" workbookViewId="0">
      <selection activeCell="P22" sqref="P22"/>
    </sheetView>
  </sheetViews>
  <sheetFormatPr defaultColWidth="8.81640625" defaultRowHeight="14.5" x14ac:dyDescent="0.35"/>
  <cols>
    <col min="1" max="1" width="3.54296875" style="131" customWidth="1"/>
    <col min="2" max="2" width="33" style="107" customWidth="1"/>
    <col min="3" max="12" width="9.1796875" style="107" customWidth="1"/>
    <col min="13" max="13" width="13.54296875" style="107" customWidth="1"/>
    <col min="14" max="14" width="3.1796875" style="107" customWidth="1"/>
    <col min="15" max="15" width="5.1796875" style="107" customWidth="1"/>
    <col min="16" max="16" width="9.1796875" style="107" customWidth="1"/>
    <col min="17" max="17" width="17.81640625" style="107" bestFit="1" customWidth="1"/>
    <col min="18" max="20" width="10.1796875" style="107" customWidth="1"/>
    <col min="21" max="21" width="8.81640625" style="107" customWidth="1"/>
    <col min="22" max="22" width="6.81640625" style="107" bestFit="1" customWidth="1"/>
    <col min="23" max="23" width="12.81640625" style="107" bestFit="1" customWidth="1"/>
    <col min="24" max="24" width="4" style="107" bestFit="1" customWidth="1"/>
    <col min="25" max="25" width="10.81640625" style="107" bestFit="1" customWidth="1"/>
    <col min="26" max="26" width="12.54296875" style="107" bestFit="1" customWidth="1"/>
    <col min="27" max="27" width="13.1796875" style="107" bestFit="1" customWidth="1"/>
    <col min="28" max="28" width="14.1796875" style="107" bestFit="1" customWidth="1"/>
    <col min="29" max="32" width="15.453125" style="107" bestFit="1" customWidth="1"/>
    <col min="33" max="33" width="14.1796875" style="107" bestFit="1" customWidth="1"/>
    <col min="34" max="34" width="12.453125" style="107" bestFit="1" customWidth="1"/>
    <col min="35" max="16384" width="8.81640625" style="107"/>
  </cols>
  <sheetData>
    <row r="1" spans="1:29" ht="6" customHeight="1" x14ac:dyDescent="0.35"/>
    <row r="2" spans="1:29" ht="8.15" customHeight="1" x14ac:dyDescent="0.35">
      <c r="B2" s="495" t="s">
        <v>274</v>
      </c>
      <c r="C2" s="495"/>
      <c r="D2" s="495"/>
      <c r="E2" s="495"/>
      <c r="F2" s="495"/>
      <c r="G2" s="495"/>
      <c r="H2" s="495"/>
      <c r="I2" s="495"/>
      <c r="J2" s="495"/>
      <c r="K2" s="495"/>
      <c r="L2" s="495"/>
      <c r="M2" s="495"/>
    </row>
    <row r="3" spans="1:29" ht="8.15" customHeight="1" x14ac:dyDescent="0.35">
      <c r="B3" s="495"/>
      <c r="C3" s="495"/>
      <c r="D3" s="495"/>
      <c r="E3" s="495"/>
      <c r="F3" s="495"/>
      <c r="G3" s="495"/>
      <c r="H3" s="495"/>
      <c r="I3" s="495"/>
      <c r="J3" s="495"/>
      <c r="K3" s="495"/>
      <c r="L3" s="495"/>
      <c r="M3" s="495"/>
    </row>
    <row r="4" spans="1:29" ht="6.65" customHeight="1" x14ac:dyDescent="0.35"/>
    <row r="5" spans="1:29" s="33" customFormat="1" ht="14.5" customHeight="1" x14ac:dyDescent="0.35">
      <c r="A5" s="63"/>
      <c r="B5" s="496" t="s">
        <v>18</v>
      </c>
      <c r="C5" s="496"/>
      <c r="D5" s="496"/>
      <c r="E5" s="496"/>
      <c r="F5" s="496"/>
      <c r="G5" s="496"/>
      <c r="H5" s="496"/>
      <c r="I5" s="496"/>
      <c r="J5" s="496"/>
      <c r="K5" s="496"/>
      <c r="L5" s="496"/>
      <c r="M5" s="496"/>
      <c r="R5" s="140"/>
      <c r="S5" s="140"/>
      <c r="T5" s="140"/>
      <c r="U5" s="140"/>
      <c r="V5" s="140"/>
      <c r="W5" s="140"/>
      <c r="X5" s="140"/>
      <c r="Y5" s="140"/>
      <c r="Z5" s="140"/>
      <c r="AA5" s="140"/>
      <c r="AB5" s="140"/>
      <c r="AC5" s="140"/>
    </row>
    <row r="6" spans="1:29" s="33" customFormat="1" ht="23.15" customHeight="1" x14ac:dyDescent="0.35">
      <c r="A6" s="270"/>
      <c r="B6" s="496"/>
      <c r="C6" s="496"/>
      <c r="D6" s="496"/>
      <c r="E6" s="496"/>
      <c r="F6" s="496"/>
      <c r="G6" s="496"/>
      <c r="H6" s="496"/>
      <c r="I6" s="496"/>
      <c r="J6" s="496"/>
      <c r="K6" s="496"/>
      <c r="L6" s="496"/>
      <c r="M6" s="496"/>
      <c r="R6" s="271"/>
      <c r="S6" s="140"/>
      <c r="T6" s="140"/>
      <c r="U6" s="140"/>
      <c r="V6" s="140"/>
      <c r="W6" s="140"/>
      <c r="X6" s="140"/>
      <c r="Y6" s="140"/>
      <c r="Z6" s="140"/>
      <c r="AA6" s="140"/>
      <c r="AB6" s="140"/>
      <c r="AC6" s="140"/>
    </row>
    <row r="7" spans="1:29" s="33" customFormat="1" ht="17.5" customHeight="1" x14ac:dyDescent="0.35">
      <c r="A7" s="246"/>
      <c r="B7" s="272"/>
      <c r="C7" s="272"/>
      <c r="D7" s="272"/>
      <c r="E7" s="272"/>
      <c r="F7" s="272"/>
      <c r="G7" s="272"/>
      <c r="H7" s="272"/>
      <c r="I7" s="272"/>
      <c r="J7" s="272"/>
      <c r="K7" s="272"/>
      <c r="L7" s="272"/>
      <c r="Q7" s="107"/>
      <c r="R7" s="272"/>
      <c r="S7" s="272"/>
      <c r="T7" s="272"/>
      <c r="U7" s="272"/>
      <c r="V7" s="272"/>
      <c r="W7" s="272"/>
      <c r="X7" s="272"/>
      <c r="Y7" s="272"/>
      <c r="Z7" s="272"/>
      <c r="AA7" s="272"/>
      <c r="AB7" s="272"/>
    </row>
    <row r="8" spans="1:29" s="33" customFormat="1" ht="17" x14ac:dyDescent="0.35">
      <c r="A8" s="63"/>
      <c r="B8" s="498" t="s">
        <v>15</v>
      </c>
      <c r="C8" s="498"/>
      <c r="D8" s="498"/>
      <c r="E8" s="498"/>
      <c r="F8" s="498"/>
      <c r="G8" s="498"/>
      <c r="H8" s="498"/>
      <c r="I8" s="498"/>
      <c r="J8" s="498"/>
      <c r="K8" s="498"/>
      <c r="L8" s="498"/>
      <c r="M8" s="498"/>
      <c r="S8" s="34"/>
    </row>
    <row r="9" spans="1:29" s="33" customFormat="1" ht="17.5" customHeight="1" x14ac:dyDescent="0.35">
      <c r="A9" s="273"/>
      <c r="B9" s="274"/>
      <c r="C9" s="274"/>
      <c r="D9" s="274"/>
      <c r="E9" s="274"/>
      <c r="F9" s="274"/>
      <c r="G9" s="274"/>
      <c r="H9" s="274"/>
      <c r="I9" s="274"/>
      <c r="J9" s="274"/>
      <c r="K9" s="274"/>
      <c r="L9" s="274"/>
      <c r="O9" s="107"/>
      <c r="P9" s="107"/>
      <c r="Q9" s="107"/>
      <c r="R9" s="107"/>
      <c r="S9" s="107"/>
      <c r="T9" s="107"/>
      <c r="U9" s="107"/>
      <c r="V9" s="107"/>
      <c r="W9" s="107"/>
    </row>
    <row r="10" spans="1:29" s="33" customFormat="1" ht="14.5" customHeight="1" x14ac:dyDescent="0.35">
      <c r="A10" s="63"/>
      <c r="B10" s="497" t="s">
        <v>0</v>
      </c>
      <c r="C10" s="497"/>
      <c r="D10" s="497"/>
      <c r="E10" s="497"/>
      <c r="F10" s="497"/>
      <c r="G10" s="497"/>
      <c r="H10" s="497"/>
      <c r="I10" s="497"/>
      <c r="J10" s="497"/>
      <c r="K10" s="497"/>
      <c r="L10" s="497"/>
      <c r="M10" s="497"/>
      <c r="N10" s="107"/>
      <c r="O10" s="107"/>
      <c r="P10" s="107"/>
      <c r="Q10" s="107"/>
      <c r="R10" s="107"/>
      <c r="S10" s="107"/>
      <c r="T10" s="107"/>
      <c r="U10" s="107"/>
      <c r="V10" s="107"/>
      <c r="W10" s="107"/>
      <c r="X10" s="107"/>
      <c r="Y10" s="107"/>
      <c r="Z10" s="107"/>
      <c r="AA10" s="107"/>
      <c r="AB10" s="107"/>
    </row>
    <row r="11" spans="1:29" s="33" customFormat="1" ht="8.15" customHeight="1" thickBot="1" x14ac:dyDescent="0.4">
      <c r="A11" s="275"/>
      <c r="B11" s="276"/>
      <c r="C11" s="277"/>
      <c r="D11" s="277"/>
      <c r="E11" s="277"/>
      <c r="F11" s="277"/>
      <c r="G11" s="277"/>
      <c r="H11" s="277"/>
      <c r="I11" s="277"/>
      <c r="J11" s="277"/>
      <c r="K11" s="277"/>
      <c r="L11" s="277"/>
      <c r="M11" s="278" t="str">
        <f>M12&amp;"
"&amp;M13</f>
        <v>2027
Ambitie</v>
      </c>
      <c r="N11" s="107"/>
      <c r="O11" s="107"/>
      <c r="P11" s="107"/>
      <c r="Q11" s="107"/>
      <c r="R11" s="107"/>
      <c r="S11" s="107"/>
      <c r="T11" s="107"/>
      <c r="U11" s="107"/>
      <c r="V11" s="107"/>
      <c r="W11" s="107"/>
      <c r="X11" s="107"/>
      <c r="Y11" s="107"/>
      <c r="Z11" s="107"/>
      <c r="AA11" s="107"/>
      <c r="AB11" s="107"/>
    </row>
    <row r="12" spans="1:29" s="283" customFormat="1" ht="14.5" customHeight="1" thickBot="1" x14ac:dyDescent="0.4">
      <c r="A12" s="279"/>
      <c r="B12" s="280"/>
      <c r="C12" s="21" t="str">
        <f>C13&amp;"
n="&amp;C24</f>
        <v>2021
n=0</v>
      </c>
      <c r="D12" s="21" t="str">
        <f t="shared" ref="D12:L12" si="0">D13&amp;"
n="&amp;D24</f>
        <v>2022
n=0</v>
      </c>
      <c r="E12" s="21" t="str">
        <f t="shared" si="0"/>
        <v>2023
n=0</v>
      </c>
      <c r="F12" s="21" t="str">
        <f t="shared" si="0"/>
        <v>2024
n=0</v>
      </c>
      <c r="G12" s="21" t="str">
        <f t="shared" si="0"/>
        <v>2025
n=0</v>
      </c>
      <c r="H12" s="21" t="str">
        <f t="shared" si="0"/>
        <v>2026
n=0</v>
      </c>
      <c r="I12" s="21" t="str">
        <f t="shared" si="0"/>
        <v>2027
n=0</v>
      </c>
      <c r="J12" s="21" t="str">
        <f t="shared" si="0"/>
        <v>2028
n=0</v>
      </c>
      <c r="K12" s="21" t="str">
        <f t="shared" si="0"/>
        <v>2029
n=0</v>
      </c>
      <c r="L12" s="21" t="str">
        <f t="shared" si="0"/>
        <v>2030
n=0</v>
      </c>
      <c r="M12" s="30">
        <v>2027</v>
      </c>
      <c r="N12" s="281"/>
      <c r="Z12" s="281"/>
      <c r="AA12" s="281"/>
      <c r="AB12" s="281"/>
    </row>
    <row r="13" spans="1:29" s="283" customFormat="1" ht="14.5" customHeight="1" x14ac:dyDescent="0.35">
      <c r="A13" s="279"/>
      <c r="B13" s="284"/>
      <c r="C13" s="285">
        <v>2021</v>
      </c>
      <c r="D13" s="286">
        <v>2022</v>
      </c>
      <c r="E13" s="286">
        <v>2023</v>
      </c>
      <c r="F13" s="286">
        <v>2024</v>
      </c>
      <c r="G13" s="286">
        <v>2025</v>
      </c>
      <c r="H13" s="286">
        <v>2026</v>
      </c>
      <c r="I13" s="286">
        <v>2027</v>
      </c>
      <c r="J13" s="286">
        <v>2028</v>
      </c>
      <c r="K13" s="286">
        <v>2029</v>
      </c>
      <c r="L13" s="286">
        <v>2030</v>
      </c>
      <c r="M13" s="287" t="s">
        <v>128</v>
      </c>
      <c r="N13" s="281"/>
      <c r="O13" s="282" t="s">
        <v>101</v>
      </c>
      <c r="Q13" s="281"/>
      <c r="R13" s="281"/>
      <c r="S13" s="281"/>
      <c r="T13" s="281"/>
      <c r="U13" s="281"/>
      <c r="V13" s="281"/>
      <c r="W13" s="281"/>
      <c r="X13" s="281"/>
      <c r="Y13" s="281"/>
      <c r="Z13" s="281"/>
      <c r="AA13" s="281"/>
      <c r="AB13" s="281"/>
    </row>
    <row r="14" spans="1:29" s="33" customFormat="1" ht="14.5" customHeight="1" x14ac:dyDescent="0.35">
      <c r="A14" s="63"/>
      <c r="B14" s="288" t="s">
        <v>251</v>
      </c>
      <c r="C14" s="4"/>
      <c r="D14" s="4"/>
      <c r="E14" s="4"/>
      <c r="F14" s="4"/>
      <c r="G14" s="4"/>
      <c r="H14" s="4"/>
      <c r="I14" s="4"/>
      <c r="J14" s="4"/>
      <c r="K14" s="4"/>
      <c r="L14" s="4"/>
      <c r="M14" s="394"/>
      <c r="N14" s="107"/>
      <c r="O14" s="5">
        <v>1</v>
      </c>
      <c r="P14" s="5"/>
      <c r="Q14" s="1"/>
      <c r="R14" s="1"/>
      <c r="S14" s="1"/>
      <c r="T14" s="1"/>
      <c r="U14" s="1"/>
      <c r="V14" s="1"/>
      <c r="W14" s="107"/>
      <c r="X14" s="107"/>
      <c r="Y14" s="107"/>
      <c r="Z14" s="107"/>
      <c r="AA14" s="107"/>
      <c r="AB14" s="107"/>
    </row>
    <row r="15" spans="1:29" s="33" customFormat="1" ht="14.5" customHeight="1" x14ac:dyDescent="0.35">
      <c r="A15" s="63"/>
      <c r="B15" s="288" t="s">
        <v>31</v>
      </c>
      <c r="C15" s="4"/>
      <c r="D15" s="4"/>
      <c r="E15" s="4"/>
      <c r="F15" s="4"/>
      <c r="G15" s="4"/>
      <c r="H15" s="4"/>
      <c r="I15" s="4"/>
      <c r="J15" s="4"/>
      <c r="K15" s="4"/>
      <c r="L15" s="4"/>
      <c r="M15" s="394"/>
      <c r="N15" s="107"/>
      <c r="O15" s="5">
        <v>2</v>
      </c>
      <c r="P15" s="5" t="s">
        <v>102</v>
      </c>
      <c r="Q15" s="1"/>
      <c r="R15" s="1"/>
      <c r="S15" s="1"/>
      <c r="T15" s="1"/>
      <c r="U15" s="1"/>
      <c r="V15" s="1"/>
      <c r="W15" s="107"/>
      <c r="X15" s="107"/>
      <c r="Y15" s="107"/>
      <c r="Z15" s="107"/>
      <c r="AA15" s="107"/>
      <c r="AB15" s="107"/>
    </row>
    <row r="16" spans="1:29" s="33" customFormat="1" ht="15" customHeight="1" x14ac:dyDescent="0.35">
      <c r="A16" s="63"/>
      <c r="B16" s="288" t="s">
        <v>1</v>
      </c>
      <c r="C16" s="4"/>
      <c r="D16" s="4"/>
      <c r="E16" s="4"/>
      <c r="F16" s="4"/>
      <c r="G16" s="4"/>
      <c r="H16" s="4"/>
      <c r="I16" s="4"/>
      <c r="J16" s="4"/>
      <c r="K16" s="4"/>
      <c r="L16" s="4"/>
      <c r="M16" s="394"/>
      <c r="N16" s="107"/>
      <c r="O16" s="5">
        <v>3</v>
      </c>
      <c r="P16" s="1"/>
      <c r="Q16" s="1"/>
      <c r="R16" s="1"/>
      <c r="S16" s="1"/>
      <c r="T16" s="1"/>
      <c r="U16" s="1"/>
      <c r="V16" s="1"/>
      <c r="W16" s="107"/>
      <c r="X16" s="107"/>
      <c r="Y16" s="107"/>
      <c r="Z16" s="107"/>
      <c r="AA16" s="107"/>
      <c r="AB16" s="107"/>
    </row>
    <row r="17" spans="1:25" s="33" customFormat="1" ht="15" customHeight="1" x14ac:dyDescent="0.35">
      <c r="A17" s="63"/>
      <c r="B17" s="288" t="s">
        <v>2</v>
      </c>
      <c r="C17" s="4"/>
      <c r="D17" s="4"/>
      <c r="E17" s="4"/>
      <c r="F17" s="4"/>
      <c r="G17" s="4"/>
      <c r="H17" s="4"/>
      <c r="I17" s="4"/>
      <c r="J17" s="4"/>
      <c r="K17" s="4"/>
      <c r="L17" s="4"/>
      <c r="M17" s="394"/>
      <c r="N17" s="107"/>
      <c r="O17" s="5">
        <v>4</v>
      </c>
      <c r="P17" s="1"/>
      <c r="Q17" s="1"/>
      <c r="R17" s="1"/>
      <c r="S17" s="1"/>
      <c r="T17" s="1"/>
      <c r="U17" s="1"/>
      <c r="V17" s="1"/>
      <c r="W17" s="107"/>
      <c r="X17" s="107"/>
      <c r="Y17" s="107"/>
    </row>
    <row r="18" spans="1:25" s="33" customFormat="1" ht="15" customHeight="1" x14ac:dyDescent="0.35">
      <c r="A18" s="63"/>
      <c r="B18" s="288" t="s">
        <v>95</v>
      </c>
      <c r="C18" s="4"/>
      <c r="D18" s="4"/>
      <c r="E18" s="4"/>
      <c r="F18" s="4"/>
      <c r="G18" s="4"/>
      <c r="H18" s="4"/>
      <c r="I18" s="4"/>
      <c r="J18" s="4"/>
      <c r="K18" s="4"/>
      <c r="L18" s="4"/>
      <c r="M18" s="394"/>
      <c r="N18" s="107"/>
      <c r="O18" s="1"/>
      <c r="P18" s="1"/>
      <c r="Q18" s="1"/>
      <c r="R18" s="1"/>
      <c r="S18" s="1"/>
      <c r="T18" s="1"/>
      <c r="U18" s="1"/>
      <c r="V18" s="1"/>
      <c r="W18" s="107"/>
      <c r="X18" s="107"/>
      <c r="Y18" s="107"/>
    </row>
    <row r="19" spans="1:25" s="33" customFormat="1" ht="15" customHeight="1" x14ac:dyDescent="0.35">
      <c r="A19" s="63"/>
      <c r="B19" s="288" t="s">
        <v>29</v>
      </c>
      <c r="C19" s="4"/>
      <c r="D19" s="32"/>
      <c r="E19" s="4"/>
      <c r="F19" s="4"/>
      <c r="G19" s="4"/>
      <c r="H19" s="4"/>
      <c r="I19" s="4"/>
      <c r="J19" s="4"/>
      <c r="K19" s="4"/>
      <c r="L19" s="4"/>
      <c r="M19" s="394"/>
      <c r="N19" s="107"/>
      <c r="O19" s="1"/>
      <c r="P19" s="1"/>
      <c r="Q19" s="1"/>
      <c r="R19" s="1"/>
      <c r="S19" s="1"/>
      <c r="T19" s="1"/>
      <c r="U19" s="1"/>
      <c r="V19" s="1"/>
      <c r="W19" s="107"/>
      <c r="X19" s="107"/>
      <c r="Y19" s="107"/>
    </row>
    <row r="20" spans="1:25" s="33" customFormat="1" ht="15" customHeight="1" x14ac:dyDescent="0.35">
      <c r="A20" s="63"/>
      <c r="B20" s="288" t="s">
        <v>30</v>
      </c>
      <c r="C20" s="4"/>
      <c r="D20" s="4"/>
      <c r="E20" s="4"/>
      <c r="F20" s="4"/>
      <c r="G20" s="4"/>
      <c r="H20" s="4"/>
      <c r="I20" s="4"/>
      <c r="J20" s="4"/>
      <c r="K20" s="4"/>
      <c r="L20" s="4"/>
      <c r="M20" s="394"/>
      <c r="O20" s="1"/>
      <c r="P20" s="1"/>
      <c r="Q20" s="1"/>
      <c r="R20" s="1"/>
      <c r="S20" s="1"/>
      <c r="T20" s="1"/>
      <c r="U20" s="1"/>
      <c r="V20" s="1"/>
      <c r="W20" s="107"/>
      <c r="X20" s="107"/>
      <c r="Y20" s="107"/>
    </row>
    <row r="21" spans="1:25" s="33" customFormat="1" x14ac:dyDescent="0.35">
      <c r="A21" s="63"/>
      <c r="B21" s="288" t="s">
        <v>5</v>
      </c>
      <c r="C21" s="4"/>
      <c r="D21" s="32"/>
      <c r="E21" s="4"/>
      <c r="F21" s="4"/>
      <c r="G21" s="4"/>
      <c r="H21" s="4"/>
      <c r="I21" s="4"/>
      <c r="J21" s="4"/>
      <c r="K21" s="4"/>
      <c r="L21" s="4"/>
      <c r="M21" s="394"/>
      <c r="O21" s="1"/>
      <c r="P21" s="1"/>
      <c r="Q21" s="1"/>
      <c r="R21" s="1"/>
      <c r="S21" s="1"/>
      <c r="T21" s="1"/>
      <c r="U21" s="1"/>
      <c r="V21" s="1"/>
      <c r="W21" s="107"/>
      <c r="X21" s="107"/>
      <c r="Y21" s="107"/>
    </row>
    <row r="22" spans="1:25" s="33" customFormat="1" x14ac:dyDescent="0.35">
      <c r="A22" s="63"/>
      <c r="B22" s="288" t="s">
        <v>6</v>
      </c>
      <c r="C22" s="4"/>
      <c r="D22" s="4"/>
      <c r="E22" s="4"/>
      <c r="F22" s="4"/>
      <c r="G22" s="4"/>
      <c r="H22" s="4"/>
      <c r="I22" s="4"/>
      <c r="J22" s="4"/>
      <c r="K22" s="4"/>
      <c r="L22" s="4"/>
      <c r="M22" s="394"/>
      <c r="O22" s="1"/>
      <c r="P22" s="1"/>
      <c r="Q22" s="1"/>
      <c r="R22" s="1"/>
      <c r="S22" s="1"/>
      <c r="T22" s="1"/>
      <c r="U22" s="1"/>
      <c r="V22" s="1"/>
      <c r="W22" s="107"/>
      <c r="X22" s="107"/>
      <c r="Y22" s="107"/>
    </row>
    <row r="23" spans="1:25" s="33" customFormat="1" x14ac:dyDescent="0.35">
      <c r="A23" s="63"/>
      <c r="B23" s="288" t="s">
        <v>12</v>
      </c>
      <c r="C23" s="4"/>
      <c r="D23" s="32"/>
      <c r="E23" s="4"/>
      <c r="F23" s="4"/>
      <c r="G23" s="4"/>
      <c r="H23" s="4"/>
      <c r="I23" s="4"/>
      <c r="J23" s="4"/>
      <c r="K23" s="4"/>
      <c r="L23" s="4"/>
      <c r="M23" s="394"/>
      <c r="O23" s="1"/>
      <c r="P23" s="1"/>
      <c r="Q23" s="1"/>
      <c r="R23" s="1"/>
      <c r="S23" s="1"/>
      <c r="T23" s="1"/>
      <c r="U23" s="1"/>
      <c r="V23" s="1"/>
      <c r="W23" s="107"/>
      <c r="X23" s="107"/>
      <c r="Y23" s="107"/>
    </row>
    <row r="24" spans="1:25" s="33" customFormat="1" ht="16" customHeight="1" x14ac:dyDescent="0.35">
      <c r="A24" s="62"/>
      <c r="B24" s="290" t="s">
        <v>4</v>
      </c>
      <c r="C24" s="14">
        <f>SUM(C14:C23)</f>
        <v>0</v>
      </c>
      <c r="D24" s="14">
        <f>SUM(D14:D23)</f>
        <v>0</v>
      </c>
      <c r="E24" s="14">
        <f t="shared" ref="E24:L24" si="1">SUM(E14:E23)</f>
        <v>0</v>
      </c>
      <c r="F24" s="14">
        <f>SUM(F14:F23)</f>
        <v>0</v>
      </c>
      <c r="G24" s="14">
        <f t="shared" si="1"/>
        <v>0</v>
      </c>
      <c r="H24" s="14">
        <f t="shared" si="1"/>
        <v>0</v>
      </c>
      <c r="I24" s="14">
        <f t="shared" si="1"/>
        <v>0</v>
      </c>
      <c r="J24" s="14">
        <f t="shared" si="1"/>
        <v>0</v>
      </c>
      <c r="K24" s="14">
        <f t="shared" si="1"/>
        <v>0</v>
      </c>
      <c r="L24" s="14">
        <f t="shared" si="1"/>
        <v>0</v>
      </c>
      <c r="M24" s="15">
        <f>SUM(M14:M23)</f>
        <v>0</v>
      </c>
      <c r="O24" s="1"/>
      <c r="P24" s="1"/>
      <c r="Q24" s="1"/>
      <c r="R24" s="1"/>
      <c r="S24" s="1"/>
      <c r="T24" s="1"/>
      <c r="U24" s="1"/>
      <c r="V24" s="1"/>
      <c r="W24" s="107"/>
      <c r="X24" s="107"/>
      <c r="Y24" s="107"/>
    </row>
    <row r="25" spans="1:25" s="33" customFormat="1" ht="16" hidden="1" customHeight="1" x14ac:dyDescent="0.35">
      <c r="A25" s="62"/>
      <c r="B25" s="27" t="s">
        <v>127</v>
      </c>
      <c r="C25" s="16" t="e">
        <f>SUM(C14:C15)/SUM(C14:C23)</f>
        <v>#DIV/0!</v>
      </c>
      <c r="D25" s="16" t="e">
        <f t="shared" ref="D25:L25" si="2">SUM(D14:D15)/SUM(D14:D23)</f>
        <v>#DIV/0!</v>
      </c>
      <c r="E25" s="16" t="e">
        <f t="shared" si="2"/>
        <v>#DIV/0!</v>
      </c>
      <c r="F25" s="16" t="e">
        <f t="shared" si="2"/>
        <v>#DIV/0!</v>
      </c>
      <c r="G25" s="16" t="e">
        <f t="shared" si="2"/>
        <v>#DIV/0!</v>
      </c>
      <c r="H25" s="16" t="e">
        <f t="shared" si="2"/>
        <v>#DIV/0!</v>
      </c>
      <c r="I25" s="16" t="e">
        <f t="shared" si="2"/>
        <v>#DIV/0!</v>
      </c>
      <c r="J25" s="16" t="e">
        <f t="shared" si="2"/>
        <v>#DIV/0!</v>
      </c>
      <c r="K25" s="16" t="e">
        <f t="shared" si="2"/>
        <v>#DIV/0!</v>
      </c>
      <c r="L25" s="16" t="e">
        <f t="shared" si="2"/>
        <v>#DIV/0!</v>
      </c>
      <c r="M25" s="16" t="e">
        <f>SUM(M14:M15)/SUM(M14:M23)</f>
        <v>#DIV/0!</v>
      </c>
      <c r="O25" s="1"/>
      <c r="P25" s="1"/>
      <c r="Q25" s="1"/>
      <c r="R25" s="1"/>
      <c r="S25" s="1"/>
      <c r="T25" s="1"/>
      <c r="U25" s="1"/>
      <c r="V25" s="1"/>
      <c r="W25" s="107"/>
      <c r="X25" s="107"/>
      <c r="Y25" s="107"/>
    </row>
    <row r="26" spans="1:25" s="33" customFormat="1" ht="16" customHeight="1" x14ac:dyDescent="0.35">
      <c r="A26" s="62"/>
      <c r="B26" s="28" t="s">
        <v>126</v>
      </c>
      <c r="C26" s="17">
        <f>IF(SUM(C14:C23)=0,0,SUM(C16:C23)/SUM(C14:C23))</f>
        <v>0</v>
      </c>
      <c r="D26" s="17">
        <f t="shared" ref="D26:L26" si="3">IF(SUM(D14:D23)=0,0,SUM(D16:D23)/SUM(D14:D23))</f>
        <v>0</v>
      </c>
      <c r="E26" s="17">
        <f t="shared" si="3"/>
        <v>0</v>
      </c>
      <c r="F26" s="17">
        <f t="shared" si="3"/>
        <v>0</v>
      </c>
      <c r="G26" s="17">
        <f t="shared" si="3"/>
        <v>0</v>
      </c>
      <c r="H26" s="17">
        <f t="shared" si="3"/>
        <v>0</v>
      </c>
      <c r="I26" s="17">
        <f t="shared" si="3"/>
        <v>0</v>
      </c>
      <c r="J26" s="17">
        <f t="shared" si="3"/>
        <v>0</v>
      </c>
      <c r="K26" s="17">
        <f t="shared" si="3"/>
        <v>0</v>
      </c>
      <c r="L26" s="17">
        <f t="shared" si="3"/>
        <v>0</v>
      </c>
      <c r="M26" s="17">
        <f>IF(SUM(M14:M23)=0,0,SUM(M16:M23)/SUM(M14:M23))</f>
        <v>0</v>
      </c>
      <c r="O26" s="1"/>
      <c r="P26" s="1"/>
      <c r="Q26" s="1"/>
      <c r="R26" s="1"/>
      <c r="S26" s="1"/>
      <c r="T26" s="1"/>
      <c r="U26" s="1"/>
      <c r="V26" s="1"/>
      <c r="W26" s="107"/>
      <c r="X26" s="107"/>
      <c r="Y26" s="107"/>
    </row>
    <row r="27" spans="1:25" s="33" customFormat="1" ht="16" customHeight="1" x14ac:dyDescent="0.35">
      <c r="A27" s="62"/>
      <c r="B27" s="28" t="s">
        <v>125</v>
      </c>
      <c r="C27" s="18">
        <f>SUM(C16:C23)</f>
        <v>0</v>
      </c>
      <c r="D27" s="18">
        <f t="shared" ref="D27:L27" si="4">SUM(D16:D23)</f>
        <v>0</v>
      </c>
      <c r="E27" s="18">
        <f t="shared" si="4"/>
        <v>0</v>
      </c>
      <c r="F27" s="18">
        <f t="shared" si="4"/>
        <v>0</v>
      </c>
      <c r="G27" s="18">
        <f t="shared" si="4"/>
        <v>0</v>
      </c>
      <c r="H27" s="18">
        <f t="shared" si="4"/>
        <v>0</v>
      </c>
      <c r="I27" s="18">
        <f t="shared" si="4"/>
        <v>0</v>
      </c>
      <c r="J27" s="18">
        <f t="shared" si="4"/>
        <v>0</v>
      </c>
      <c r="K27" s="18">
        <f t="shared" si="4"/>
        <v>0</v>
      </c>
      <c r="L27" s="18">
        <f t="shared" si="4"/>
        <v>0</v>
      </c>
      <c r="M27" s="18"/>
      <c r="O27" s="1"/>
      <c r="P27" s="1"/>
      <c r="Q27" s="1"/>
      <c r="R27" s="1"/>
      <c r="S27" s="1"/>
      <c r="T27" s="1"/>
      <c r="U27" s="1"/>
      <c r="V27" s="1"/>
      <c r="W27" s="107"/>
      <c r="X27" s="107"/>
      <c r="Y27" s="107"/>
    </row>
    <row r="28" spans="1:25" s="33" customFormat="1" ht="16" hidden="1" customHeight="1" x14ac:dyDescent="0.35">
      <c r="P28" s="107"/>
      <c r="Q28" s="107"/>
      <c r="R28" s="107"/>
      <c r="S28" s="107"/>
      <c r="T28" s="107"/>
      <c r="U28" s="107"/>
      <c r="V28" s="107"/>
      <c r="W28" s="107"/>
      <c r="X28" s="107"/>
      <c r="Y28" s="107"/>
    </row>
    <row r="29" spans="1:25" s="33" customFormat="1" ht="12.65" hidden="1" customHeight="1" x14ac:dyDescent="0.35">
      <c r="A29" s="63"/>
      <c r="B29" s="291"/>
      <c r="C29" s="292">
        <f>'1. Dashboard'!$D$6</f>
        <v>2023</v>
      </c>
      <c r="D29" s="293"/>
      <c r="O29" s="107"/>
      <c r="P29" s="107"/>
      <c r="Q29" s="107"/>
      <c r="R29" s="107"/>
      <c r="S29" s="107"/>
      <c r="T29" s="294"/>
      <c r="U29" s="107"/>
      <c r="V29" s="107"/>
      <c r="W29" s="107"/>
      <c r="X29" s="107"/>
      <c r="Y29" s="107"/>
    </row>
    <row r="30" spans="1:25" s="33" customFormat="1" ht="12.65" hidden="1" customHeight="1" x14ac:dyDescent="0.35">
      <c r="A30" s="63"/>
      <c r="B30" s="295" t="s">
        <v>251</v>
      </c>
      <c r="C30" s="296">
        <f>INDEX($B$13:$M$27,MATCH($B30,$B$13:$B$27,0),MATCH(C$29,$B$13:$M$13,0))</f>
        <v>0</v>
      </c>
      <c r="D30" s="293"/>
      <c r="O30" s="107"/>
      <c r="P30" s="107"/>
      <c r="Q30" s="107"/>
      <c r="R30" s="107"/>
      <c r="S30" s="107"/>
      <c r="T30" s="294"/>
      <c r="U30" s="107"/>
      <c r="V30" s="107"/>
      <c r="W30" s="107"/>
      <c r="X30" s="107"/>
      <c r="Y30" s="107"/>
    </row>
    <row r="31" spans="1:25" s="33" customFormat="1" ht="12.65" hidden="1" customHeight="1" x14ac:dyDescent="0.35">
      <c r="A31" s="63"/>
      <c r="B31" s="295" t="s">
        <v>31</v>
      </c>
      <c r="C31" s="296">
        <f t="shared" ref="C31:C43" si="5">INDEX($B$13:$M$27,MATCH($B31,$B$13:$B$27,0),MATCH(C$29,$B$13:$M$13,0))</f>
        <v>0</v>
      </c>
      <c r="D31" s="293"/>
      <c r="O31" s="107"/>
      <c r="P31" s="107"/>
      <c r="Q31" s="107"/>
      <c r="R31" s="107"/>
      <c r="S31" s="107"/>
      <c r="T31" s="294"/>
      <c r="U31" s="107"/>
      <c r="V31" s="107"/>
      <c r="W31" s="107"/>
      <c r="X31" s="107"/>
      <c r="Y31" s="107"/>
    </row>
    <row r="32" spans="1:25" s="33" customFormat="1" ht="12.65" hidden="1" customHeight="1" x14ac:dyDescent="0.35">
      <c r="A32" s="63"/>
      <c r="B32" s="295" t="s">
        <v>1</v>
      </c>
      <c r="C32" s="296">
        <f t="shared" si="5"/>
        <v>0</v>
      </c>
      <c r="D32" s="293"/>
      <c r="O32" s="107"/>
      <c r="P32" s="107"/>
      <c r="Q32" s="107"/>
      <c r="R32" s="107"/>
      <c r="S32" s="107"/>
      <c r="T32" s="294"/>
      <c r="U32" s="107"/>
      <c r="V32" s="107"/>
      <c r="W32" s="107"/>
      <c r="X32" s="107"/>
      <c r="Y32" s="107"/>
    </row>
    <row r="33" spans="1:25" s="33" customFormat="1" ht="12.65" hidden="1" customHeight="1" x14ac:dyDescent="0.35">
      <c r="A33" s="63"/>
      <c r="B33" s="295" t="s">
        <v>2</v>
      </c>
      <c r="C33" s="296">
        <f t="shared" si="5"/>
        <v>0</v>
      </c>
      <c r="D33" s="293"/>
      <c r="O33" s="107"/>
      <c r="P33" s="107"/>
      <c r="Q33" s="107"/>
      <c r="R33" s="107"/>
      <c r="S33" s="107"/>
      <c r="T33" s="294"/>
      <c r="U33" s="107"/>
      <c r="V33" s="107"/>
      <c r="W33" s="107"/>
      <c r="X33" s="107"/>
      <c r="Y33" s="107"/>
    </row>
    <row r="34" spans="1:25" s="33" customFormat="1" ht="12.65" hidden="1" customHeight="1" x14ac:dyDescent="0.35">
      <c r="A34" s="63"/>
      <c r="B34" s="295" t="s">
        <v>95</v>
      </c>
      <c r="C34" s="296">
        <f t="shared" si="5"/>
        <v>0</v>
      </c>
      <c r="D34" s="293"/>
      <c r="O34" s="107"/>
      <c r="P34" s="107"/>
      <c r="Q34" s="107"/>
      <c r="R34" s="107"/>
      <c r="S34" s="107"/>
      <c r="T34" s="294"/>
      <c r="U34" s="107"/>
      <c r="V34" s="107"/>
      <c r="W34" s="107"/>
      <c r="X34" s="107"/>
      <c r="Y34" s="107"/>
    </row>
    <row r="35" spans="1:25" s="33" customFormat="1" ht="12.65" hidden="1" customHeight="1" x14ac:dyDescent="0.35">
      <c r="A35" s="63"/>
      <c r="B35" s="295" t="s">
        <v>29</v>
      </c>
      <c r="C35" s="296">
        <f t="shared" si="5"/>
        <v>0</v>
      </c>
      <c r="D35" s="293"/>
      <c r="O35" s="107"/>
      <c r="P35" s="107"/>
      <c r="Q35" s="107"/>
      <c r="R35" s="107"/>
      <c r="S35" s="107"/>
      <c r="T35" s="294"/>
      <c r="U35" s="107"/>
      <c r="V35" s="107"/>
      <c r="W35" s="107"/>
      <c r="X35" s="107"/>
      <c r="Y35" s="107"/>
    </row>
    <row r="36" spans="1:25" s="33" customFormat="1" ht="12.65" hidden="1" customHeight="1" x14ac:dyDescent="0.35">
      <c r="A36" s="63"/>
      <c r="B36" s="295" t="s">
        <v>30</v>
      </c>
      <c r="C36" s="296">
        <f t="shared" si="5"/>
        <v>0</v>
      </c>
      <c r="D36" s="293"/>
      <c r="O36" s="107"/>
      <c r="P36" s="107"/>
      <c r="Q36" s="107"/>
      <c r="R36" s="107"/>
      <c r="S36" s="107"/>
      <c r="T36" s="294"/>
      <c r="U36" s="107"/>
      <c r="V36" s="107"/>
      <c r="W36" s="107"/>
      <c r="X36" s="107"/>
      <c r="Y36" s="107"/>
    </row>
    <row r="37" spans="1:25" s="33" customFormat="1" ht="12.65" hidden="1" customHeight="1" x14ac:dyDescent="0.35">
      <c r="A37" s="63"/>
      <c r="B37" s="295" t="s">
        <v>5</v>
      </c>
      <c r="C37" s="296">
        <f t="shared" si="5"/>
        <v>0</v>
      </c>
      <c r="D37" s="293"/>
      <c r="O37" s="107"/>
      <c r="P37" s="107"/>
      <c r="Q37" s="107"/>
      <c r="R37" s="107"/>
      <c r="S37" s="107"/>
      <c r="T37" s="294"/>
      <c r="U37" s="107"/>
      <c r="V37" s="107"/>
      <c r="W37" s="107"/>
      <c r="X37" s="107"/>
      <c r="Y37" s="107"/>
    </row>
    <row r="38" spans="1:25" s="33" customFormat="1" ht="12.65" hidden="1" customHeight="1" x14ac:dyDescent="0.35">
      <c r="A38" s="63"/>
      <c r="B38" s="295" t="s">
        <v>6</v>
      </c>
      <c r="C38" s="296">
        <f t="shared" si="5"/>
        <v>0</v>
      </c>
      <c r="D38" s="293"/>
      <c r="O38" s="107"/>
      <c r="P38" s="107"/>
      <c r="Q38" s="107"/>
      <c r="R38" s="107"/>
      <c r="S38" s="107"/>
      <c r="T38" s="294"/>
      <c r="U38" s="107"/>
      <c r="V38" s="107"/>
      <c r="W38" s="107"/>
      <c r="X38" s="107"/>
      <c r="Y38" s="107"/>
    </row>
    <row r="39" spans="1:25" s="33" customFormat="1" ht="12.65" hidden="1" customHeight="1" x14ac:dyDescent="0.35">
      <c r="A39" s="63"/>
      <c r="B39" s="295" t="s">
        <v>12</v>
      </c>
      <c r="C39" s="296">
        <f t="shared" si="5"/>
        <v>0</v>
      </c>
      <c r="D39" s="293"/>
      <c r="O39" s="107"/>
      <c r="P39" s="107"/>
      <c r="Q39" s="107"/>
      <c r="R39" s="107"/>
      <c r="S39" s="107"/>
      <c r="T39" s="294"/>
      <c r="U39" s="107"/>
      <c r="V39" s="107"/>
      <c r="W39" s="107"/>
      <c r="X39" s="107"/>
      <c r="Y39" s="107"/>
    </row>
    <row r="40" spans="1:25" s="33" customFormat="1" ht="12.65" hidden="1" customHeight="1" x14ac:dyDescent="0.35">
      <c r="A40" s="63"/>
      <c r="B40" s="290" t="s">
        <v>4</v>
      </c>
      <c r="C40" s="22">
        <f t="shared" si="5"/>
        <v>0</v>
      </c>
      <c r="D40" s="293"/>
      <c r="O40" s="107"/>
      <c r="P40" s="107"/>
      <c r="Q40" s="107"/>
      <c r="R40" s="107"/>
      <c r="S40" s="107"/>
      <c r="T40" s="294"/>
      <c r="U40" s="107"/>
      <c r="V40" s="107"/>
      <c r="W40" s="107"/>
      <c r="X40" s="107"/>
      <c r="Y40" s="107"/>
    </row>
    <row r="41" spans="1:25" s="33" customFormat="1" ht="12.65" hidden="1" customHeight="1" x14ac:dyDescent="0.35">
      <c r="A41" s="63"/>
      <c r="B41" s="297" t="s">
        <v>127</v>
      </c>
      <c r="C41" s="23" t="e">
        <f t="shared" si="5"/>
        <v>#DIV/0!</v>
      </c>
      <c r="D41" s="293"/>
      <c r="O41" s="107"/>
      <c r="P41" s="107"/>
      <c r="Q41" s="107"/>
      <c r="R41" s="107"/>
      <c r="S41" s="107"/>
      <c r="T41" s="294"/>
      <c r="U41" s="107"/>
      <c r="V41" s="107"/>
      <c r="W41" s="107"/>
      <c r="X41" s="107"/>
      <c r="Y41" s="107"/>
    </row>
    <row r="42" spans="1:25" s="33" customFormat="1" ht="12.65" hidden="1" customHeight="1" x14ac:dyDescent="0.35">
      <c r="A42" s="63"/>
      <c r="B42" s="298" t="s">
        <v>126</v>
      </c>
      <c r="C42" s="24">
        <f t="shared" si="5"/>
        <v>0</v>
      </c>
      <c r="D42" s="293"/>
      <c r="O42" s="107"/>
      <c r="P42" s="107"/>
      <c r="Q42" s="107"/>
      <c r="R42" s="107"/>
      <c r="S42" s="107"/>
      <c r="T42" s="294"/>
      <c r="U42" s="107"/>
      <c r="V42" s="107"/>
      <c r="W42" s="107"/>
      <c r="X42" s="107"/>
      <c r="Y42" s="107"/>
    </row>
    <row r="43" spans="1:25" s="33" customFormat="1" ht="12.65" hidden="1" customHeight="1" x14ac:dyDescent="0.35">
      <c r="A43" s="63"/>
      <c r="B43" s="298" t="s">
        <v>125</v>
      </c>
      <c r="C43" s="25">
        <f t="shared" si="5"/>
        <v>0</v>
      </c>
      <c r="D43" s="293"/>
      <c r="O43" s="107"/>
      <c r="P43" s="107"/>
      <c r="Q43" s="107"/>
      <c r="R43" s="107"/>
      <c r="S43" s="107"/>
      <c r="T43" s="294"/>
      <c r="U43" s="107"/>
      <c r="V43" s="107"/>
      <c r="W43" s="107"/>
      <c r="X43" s="107"/>
      <c r="Y43" s="107"/>
    </row>
    <row r="44" spans="1:25" s="33" customFormat="1" ht="12.65" customHeight="1" x14ac:dyDescent="0.35">
      <c r="A44" s="63"/>
      <c r="B44" s="293"/>
      <c r="C44" s="293"/>
      <c r="D44" s="293"/>
      <c r="O44" s="1"/>
      <c r="P44" s="1"/>
      <c r="Q44" s="1"/>
      <c r="R44" s="1"/>
      <c r="S44" s="1"/>
      <c r="T44" s="12"/>
      <c r="U44" s="1"/>
      <c r="V44" s="1"/>
      <c r="W44" s="107"/>
      <c r="X44" s="107"/>
      <c r="Y44" s="107"/>
    </row>
    <row r="45" spans="1:25" s="33" customFormat="1" ht="14.15" customHeight="1" x14ac:dyDescent="0.35">
      <c r="A45" s="299"/>
      <c r="B45" s="497" t="s">
        <v>256</v>
      </c>
      <c r="C45" s="497"/>
      <c r="D45" s="497"/>
      <c r="E45" s="497"/>
      <c r="F45" s="497"/>
      <c r="G45" s="497"/>
      <c r="H45" s="497"/>
      <c r="I45" s="497"/>
      <c r="J45" s="497"/>
      <c r="K45" s="497"/>
      <c r="L45" s="497"/>
      <c r="N45" s="300"/>
      <c r="O45" s="2"/>
      <c r="P45" s="2"/>
      <c r="Q45" s="2"/>
      <c r="R45" s="2"/>
      <c r="S45" s="3"/>
      <c r="T45" s="2"/>
      <c r="U45" s="2"/>
      <c r="V45" s="2"/>
      <c r="W45" s="107"/>
      <c r="X45" s="107"/>
      <c r="Y45" s="107"/>
    </row>
    <row r="46" spans="1:25" s="33" customFormat="1" ht="8.15" customHeight="1" x14ac:dyDescent="0.35">
      <c r="A46" s="275"/>
      <c r="B46" s="276"/>
      <c r="C46" s="276"/>
      <c r="D46" s="276"/>
      <c r="E46" s="276"/>
      <c r="F46" s="276"/>
      <c r="G46" s="276"/>
      <c r="H46" s="276"/>
      <c r="I46" s="276"/>
      <c r="J46" s="276"/>
      <c r="K46" s="276"/>
      <c r="L46" s="276"/>
      <c r="N46" s="300"/>
      <c r="O46" s="2"/>
      <c r="P46" s="2"/>
      <c r="Q46" s="2"/>
      <c r="R46" s="2"/>
      <c r="S46" s="3"/>
      <c r="T46" s="2"/>
      <c r="U46" s="2"/>
      <c r="V46" s="2"/>
      <c r="W46" s="107"/>
      <c r="X46" s="107"/>
      <c r="Y46" s="107"/>
    </row>
    <row r="47" spans="1:25" s="33" customFormat="1" ht="14.5" customHeight="1" x14ac:dyDescent="0.35">
      <c r="A47" s="299"/>
      <c r="B47" s="301"/>
      <c r="C47" s="302">
        <v>2021</v>
      </c>
      <c r="D47" s="302">
        <v>2022</v>
      </c>
      <c r="E47" s="302">
        <v>2023</v>
      </c>
      <c r="F47" s="302">
        <v>2024</v>
      </c>
      <c r="G47" s="302">
        <v>2025</v>
      </c>
      <c r="H47" s="302">
        <v>2026</v>
      </c>
      <c r="I47" s="302">
        <v>2027</v>
      </c>
      <c r="J47" s="302">
        <v>2028</v>
      </c>
      <c r="K47" s="302">
        <v>2029</v>
      </c>
      <c r="L47" s="302">
        <v>2030</v>
      </c>
      <c r="N47" s="300"/>
      <c r="O47" s="282" t="s">
        <v>101</v>
      </c>
      <c r="S47" s="34"/>
      <c r="W47" s="107"/>
      <c r="X47" s="107"/>
      <c r="Y47" s="107"/>
    </row>
    <row r="48" spans="1:25" s="33" customFormat="1" ht="14.5" customHeight="1" x14ac:dyDescent="0.35">
      <c r="A48" s="299"/>
      <c r="B48" s="303" t="s">
        <v>41</v>
      </c>
      <c r="C48" s="4"/>
      <c r="D48" s="4"/>
      <c r="E48" s="4"/>
      <c r="F48" s="4"/>
      <c r="G48" s="4"/>
      <c r="H48" s="4"/>
      <c r="I48" s="4"/>
      <c r="J48" s="4"/>
      <c r="K48" s="4"/>
      <c r="L48" s="4"/>
      <c r="N48" s="300"/>
      <c r="O48" s="5">
        <v>1</v>
      </c>
      <c r="P48" s="2"/>
      <c r="Q48" s="2"/>
      <c r="R48" s="2"/>
      <c r="S48" s="3"/>
      <c r="T48" s="2"/>
      <c r="U48" s="2"/>
      <c r="V48" s="2"/>
      <c r="W48" s="107"/>
      <c r="X48" s="107"/>
      <c r="Y48" s="107"/>
    </row>
    <row r="49" spans="1:34" ht="14.15" customHeight="1" x14ac:dyDescent="0.35">
      <c r="B49" s="303" t="s">
        <v>135</v>
      </c>
      <c r="C49" s="4"/>
      <c r="D49" s="4"/>
      <c r="E49" s="4"/>
      <c r="F49" s="4"/>
      <c r="G49" s="4"/>
      <c r="H49" s="4"/>
      <c r="I49" s="4"/>
      <c r="J49" s="4"/>
      <c r="K49" s="4"/>
      <c r="L49" s="4"/>
      <c r="O49" s="5">
        <v>2</v>
      </c>
      <c r="P49" s="1"/>
      <c r="Q49" s="1"/>
      <c r="R49" s="1"/>
      <c r="S49" s="1"/>
      <c r="T49" s="1"/>
      <c r="U49" s="1"/>
      <c r="V49" s="1"/>
    </row>
    <row r="50" spans="1:34" ht="14.15" customHeight="1" x14ac:dyDescent="0.35">
      <c r="B50" s="303" t="s">
        <v>7</v>
      </c>
      <c r="C50" s="4"/>
      <c r="D50" s="4"/>
      <c r="E50" s="4"/>
      <c r="F50" s="4"/>
      <c r="G50" s="4"/>
      <c r="H50" s="4"/>
      <c r="I50" s="4"/>
      <c r="J50" s="4"/>
      <c r="K50" s="4"/>
      <c r="L50" s="4"/>
      <c r="O50" s="5">
        <v>3</v>
      </c>
      <c r="P50" s="1"/>
      <c r="Q50" s="1"/>
      <c r="R50" s="1"/>
      <c r="S50" s="1"/>
      <c r="T50" s="1"/>
      <c r="U50" s="1"/>
      <c r="V50" s="1"/>
    </row>
    <row r="51" spans="1:34" ht="14.15" customHeight="1" x14ac:dyDescent="0.35">
      <c r="B51" s="11" t="s">
        <v>107</v>
      </c>
      <c r="C51" s="10">
        <f>C14+C15-SUM(C48:C50)</f>
        <v>0</v>
      </c>
      <c r="D51" s="10">
        <f>D14+D15-SUM(D48:D50)</f>
        <v>0</v>
      </c>
      <c r="E51" s="10">
        <f t="shared" ref="E51:L51" si="6">E14+E15-SUM(E48:E50)</f>
        <v>0</v>
      </c>
      <c r="F51" s="10">
        <f t="shared" si="6"/>
        <v>0</v>
      </c>
      <c r="G51" s="10">
        <f t="shared" si="6"/>
        <v>0</v>
      </c>
      <c r="H51" s="10">
        <f t="shared" si="6"/>
        <v>0</v>
      </c>
      <c r="I51" s="10">
        <f t="shared" si="6"/>
        <v>0</v>
      </c>
      <c r="J51" s="10">
        <f t="shared" si="6"/>
        <v>0</v>
      </c>
      <c r="K51" s="10">
        <f t="shared" si="6"/>
        <v>0</v>
      </c>
      <c r="L51" s="10">
        <f t="shared" si="6"/>
        <v>0</v>
      </c>
      <c r="O51" s="5">
        <v>4</v>
      </c>
      <c r="P51" s="1"/>
      <c r="Q51" s="1"/>
      <c r="R51" s="1"/>
      <c r="S51" s="1"/>
      <c r="T51" s="1"/>
      <c r="U51" s="1"/>
      <c r="V51" s="1"/>
    </row>
    <row r="52" spans="1:34" ht="15.5" x14ac:dyDescent="0.35">
      <c r="A52" s="62"/>
      <c r="B52" s="290" t="s">
        <v>4</v>
      </c>
      <c r="C52" s="7">
        <f t="shared" ref="C52:L52" si="7">SUM(C48:C51)</f>
        <v>0</v>
      </c>
      <c r="D52" s="7">
        <f t="shared" si="7"/>
        <v>0</v>
      </c>
      <c r="E52" s="7">
        <f t="shared" si="7"/>
        <v>0</v>
      </c>
      <c r="F52" s="7">
        <f t="shared" si="7"/>
        <v>0</v>
      </c>
      <c r="G52" s="7">
        <f t="shared" si="7"/>
        <v>0</v>
      </c>
      <c r="H52" s="7">
        <f t="shared" si="7"/>
        <v>0</v>
      </c>
      <c r="I52" s="7">
        <f t="shared" si="7"/>
        <v>0</v>
      </c>
      <c r="J52" s="7">
        <f t="shared" si="7"/>
        <v>0</v>
      </c>
      <c r="K52" s="7">
        <f t="shared" si="7"/>
        <v>0</v>
      </c>
      <c r="L52" s="7">
        <f t="shared" si="7"/>
        <v>0</v>
      </c>
      <c r="O52" s="1"/>
      <c r="P52" s="1"/>
      <c r="Q52" s="1"/>
      <c r="R52" s="1"/>
      <c r="S52" s="1"/>
      <c r="T52" s="1"/>
      <c r="U52" s="1"/>
      <c r="V52" s="1"/>
    </row>
    <row r="53" spans="1:34" ht="10" customHeight="1" x14ac:dyDescent="0.35">
      <c r="B53" s="304"/>
      <c r="C53" s="282"/>
      <c r="D53" s="282"/>
      <c r="O53" s="1"/>
      <c r="P53" s="1"/>
      <c r="Q53" s="1"/>
      <c r="R53" s="1"/>
      <c r="S53" s="1"/>
      <c r="T53" s="1"/>
      <c r="U53" s="1"/>
      <c r="V53" s="1"/>
    </row>
    <row r="54" spans="1:34" ht="13" hidden="1" customHeight="1" x14ac:dyDescent="0.35">
      <c r="B54" s="303"/>
      <c r="C54" s="305">
        <f>'1. Dashboard'!$D$6</f>
        <v>2023</v>
      </c>
      <c r="D54" s="282"/>
      <c r="O54" s="1"/>
      <c r="P54" s="1"/>
      <c r="Q54" s="1"/>
      <c r="R54" s="1"/>
      <c r="S54" s="1"/>
      <c r="T54" s="1"/>
      <c r="U54" s="1"/>
      <c r="V54" s="1"/>
    </row>
    <row r="55" spans="1:34" ht="13" hidden="1" customHeight="1" x14ac:dyDescent="0.35">
      <c r="B55" s="295" t="s">
        <v>41</v>
      </c>
      <c r="C55" s="296">
        <f>INDEX($B$47:$L$52,MATCH($B55,$B$47:$B$52,0),MATCH(C$54,$B$47:$L$47,0))</f>
        <v>0</v>
      </c>
      <c r="D55" s="282"/>
      <c r="O55" s="1"/>
      <c r="P55" s="1"/>
      <c r="Q55" s="1"/>
      <c r="R55" s="1"/>
      <c r="S55" s="1"/>
      <c r="T55" s="1"/>
      <c r="U55" s="1"/>
      <c r="V55" s="1"/>
    </row>
    <row r="56" spans="1:34" ht="13" hidden="1" customHeight="1" x14ac:dyDescent="0.35">
      <c r="B56" s="295" t="s">
        <v>135</v>
      </c>
      <c r="C56" s="296">
        <f>INDEX($B$47:$L$52,MATCH($B56,$B$47:$B$52,0),MATCH(C$54,$B$47:$L$47,0))</f>
        <v>0</v>
      </c>
      <c r="D56" s="282"/>
      <c r="O56" s="1"/>
      <c r="P56" s="1"/>
      <c r="Q56" s="1"/>
      <c r="R56" s="1"/>
      <c r="S56" s="1"/>
      <c r="T56" s="1"/>
      <c r="U56" s="1"/>
      <c r="V56" s="1"/>
    </row>
    <row r="57" spans="1:34" ht="13" hidden="1" customHeight="1" x14ac:dyDescent="0.35">
      <c r="B57" s="295" t="s">
        <v>7</v>
      </c>
      <c r="C57" s="296">
        <f>INDEX($B$47:$L$52,MATCH($B57,$B$47:$B$52,0),MATCH(C$54,$B$47:$L$47,0))</f>
        <v>0</v>
      </c>
      <c r="D57" s="282"/>
      <c r="O57" s="1"/>
      <c r="P57" s="1"/>
      <c r="Q57" s="1"/>
      <c r="R57" s="1"/>
      <c r="S57" s="1"/>
      <c r="T57" s="1"/>
      <c r="U57" s="1"/>
      <c r="V57" s="1"/>
    </row>
    <row r="58" spans="1:34" ht="13" hidden="1" customHeight="1" x14ac:dyDescent="0.35">
      <c r="B58" s="306" t="s">
        <v>107</v>
      </c>
      <c r="C58" s="307">
        <f>INDEX($B$47:$L$52,MATCH($B58,$B$47:$B$52,0),MATCH(C$54,$B$47:$L$47,0))</f>
        <v>0</v>
      </c>
      <c r="D58" s="282"/>
      <c r="O58" s="1"/>
      <c r="P58" s="1"/>
      <c r="Q58" s="1"/>
      <c r="R58" s="1"/>
      <c r="S58" s="1"/>
      <c r="T58" s="1"/>
      <c r="U58" s="1"/>
      <c r="V58" s="1"/>
    </row>
    <row r="59" spans="1:34" hidden="1" x14ac:dyDescent="0.35">
      <c r="B59" s="290" t="s">
        <v>4</v>
      </c>
      <c r="C59" s="307">
        <f>INDEX($B$47:$L$52,MATCH($B59,$B$47:$B$52,0),MATCH(C$54,$B$47:$L$47,0))</f>
        <v>0</v>
      </c>
      <c r="D59" s="282"/>
      <c r="O59" s="1"/>
      <c r="P59" s="1"/>
      <c r="Q59" s="1"/>
      <c r="R59" s="1"/>
      <c r="S59" s="1"/>
      <c r="T59" s="1"/>
      <c r="U59" s="1"/>
      <c r="V59" s="1"/>
    </row>
    <row r="60" spans="1:34" ht="10" hidden="1" customHeight="1" x14ac:dyDescent="0.35">
      <c r="B60" s="282"/>
      <c r="C60" s="308"/>
      <c r="D60" s="282"/>
      <c r="O60" s="1"/>
      <c r="P60" s="1"/>
      <c r="Q60" s="1"/>
      <c r="R60" s="1"/>
      <c r="S60" s="1"/>
      <c r="T60" s="1"/>
      <c r="U60" s="1"/>
      <c r="V60" s="1"/>
    </row>
    <row r="61" spans="1:34" s="33" customFormat="1" ht="17" x14ac:dyDescent="0.35">
      <c r="A61" s="131"/>
      <c r="B61" s="498" t="s">
        <v>120</v>
      </c>
      <c r="C61" s="498"/>
      <c r="D61" s="498"/>
      <c r="E61" s="498"/>
      <c r="F61" s="498"/>
      <c r="G61" s="498"/>
      <c r="H61" s="498"/>
      <c r="I61" s="498"/>
      <c r="J61" s="498"/>
      <c r="K61" s="498"/>
      <c r="L61" s="498"/>
      <c r="N61" s="107"/>
      <c r="O61" s="1"/>
      <c r="P61" s="1"/>
      <c r="Q61" s="1"/>
      <c r="R61" s="1"/>
      <c r="S61" s="1"/>
      <c r="T61" s="1"/>
      <c r="U61" s="1"/>
      <c r="V61" s="1"/>
      <c r="W61" s="107"/>
    </row>
    <row r="62" spans="1:34" s="33" customFormat="1" ht="8.15" customHeight="1" x14ac:dyDescent="0.35">
      <c r="A62" s="275"/>
      <c r="B62" s="276"/>
      <c r="C62" s="277"/>
      <c r="D62" s="277"/>
      <c r="E62" s="277"/>
      <c r="F62" s="277"/>
      <c r="G62" s="277"/>
      <c r="H62" s="277"/>
      <c r="I62" s="277"/>
      <c r="J62" s="277"/>
      <c r="K62" s="277"/>
      <c r="L62" s="277"/>
      <c r="N62" s="107"/>
      <c r="O62" s="1"/>
      <c r="P62" s="1"/>
      <c r="Q62" s="1"/>
      <c r="R62" s="1"/>
      <c r="S62" s="1"/>
      <c r="T62" s="1"/>
      <c r="U62" s="1"/>
      <c r="V62" s="1"/>
      <c r="W62" s="107"/>
    </row>
    <row r="63" spans="1:34" s="33" customFormat="1" ht="12.65" customHeight="1" x14ac:dyDescent="0.35">
      <c r="A63" s="299"/>
      <c r="B63" s="309"/>
      <c r="C63" s="310">
        <v>2021</v>
      </c>
      <c r="D63" s="310">
        <v>2022</v>
      </c>
      <c r="E63" s="310">
        <v>2023</v>
      </c>
      <c r="F63" s="310">
        <v>2024</v>
      </c>
      <c r="G63" s="310">
        <v>2025</v>
      </c>
      <c r="H63" s="310">
        <v>2026</v>
      </c>
      <c r="I63" s="310">
        <v>2027</v>
      </c>
      <c r="J63" s="310">
        <v>2028</v>
      </c>
      <c r="K63" s="310">
        <v>2029</v>
      </c>
      <c r="L63" s="310">
        <v>2030</v>
      </c>
      <c r="N63" s="107"/>
      <c r="O63" s="282" t="s">
        <v>101</v>
      </c>
      <c r="P63" s="107"/>
      <c r="Q63" s="107"/>
      <c r="R63" s="107"/>
      <c r="S63" s="107"/>
      <c r="T63" s="107"/>
      <c r="U63" s="107"/>
      <c r="V63" s="107"/>
      <c r="W63" s="107"/>
      <c r="Z63" s="107"/>
      <c r="AA63" s="107"/>
      <c r="AB63" s="107"/>
      <c r="AC63" s="107"/>
      <c r="AD63" s="107"/>
      <c r="AE63" s="107"/>
      <c r="AF63" s="107"/>
      <c r="AG63" s="107"/>
      <c r="AH63" s="107"/>
    </row>
    <row r="64" spans="1:34" s="33" customFormat="1" ht="14.15" customHeight="1" x14ac:dyDescent="0.35">
      <c r="A64" s="63"/>
      <c r="B64" s="395" t="s">
        <v>43</v>
      </c>
      <c r="C64" s="4"/>
      <c r="D64" s="4"/>
      <c r="E64" s="4"/>
      <c r="F64" s="4"/>
      <c r="G64" s="4"/>
      <c r="H64" s="4"/>
      <c r="I64" s="4"/>
      <c r="J64" s="4"/>
      <c r="K64" s="4"/>
      <c r="L64" s="4"/>
      <c r="N64" s="107"/>
      <c r="O64" s="5">
        <v>1</v>
      </c>
      <c r="P64" s="1"/>
      <c r="Q64" s="1"/>
      <c r="R64" s="1"/>
      <c r="S64" s="1"/>
      <c r="T64" s="1"/>
      <c r="U64" s="1"/>
      <c r="V64" s="1"/>
      <c r="W64" s="107"/>
      <c r="Z64" s="107"/>
      <c r="AA64" s="107"/>
      <c r="AB64" s="107"/>
      <c r="AC64" s="107"/>
      <c r="AD64" s="107"/>
      <c r="AE64" s="107"/>
      <c r="AF64" s="107"/>
      <c r="AG64" s="107"/>
      <c r="AH64" s="107"/>
    </row>
    <row r="65" spans="1:34" s="33" customFormat="1" ht="14.15" customHeight="1" x14ac:dyDescent="0.35">
      <c r="A65" s="63"/>
      <c r="B65" s="395" t="s">
        <v>129</v>
      </c>
      <c r="C65" s="4"/>
      <c r="D65" s="4"/>
      <c r="E65" s="4"/>
      <c r="F65" s="4"/>
      <c r="G65" s="4"/>
      <c r="H65" s="4"/>
      <c r="I65" s="4"/>
      <c r="J65" s="4"/>
      <c r="K65" s="4"/>
      <c r="L65" s="4"/>
      <c r="N65" s="107"/>
      <c r="O65" s="5">
        <v>2</v>
      </c>
      <c r="P65" s="1"/>
      <c r="Q65" s="1"/>
      <c r="R65" s="1"/>
      <c r="S65" s="1"/>
      <c r="T65" s="1"/>
      <c r="U65" s="1"/>
      <c r="V65" s="1"/>
      <c r="W65" s="107"/>
      <c r="Z65" s="107"/>
      <c r="AA65" s="107"/>
      <c r="AB65" s="107"/>
      <c r="AC65" s="107"/>
      <c r="AD65" s="107"/>
      <c r="AE65" s="107"/>
      <c r="AF65" s="107"/>
      <c r="AG65" s="107"/>
      <c r="AH65" s="107"/>
    </row>
    <row r="66" spans="1:34" s="33" customFormat="1" ht="14.15" customHeight="1" x14ac:dyDescent="0.35">
      <c r="A66" s="63"/>
      <c r="B66" s="395" t="s">
        <v>130</v>
      </c>
      <c r="C66" s="4"/>
      <c r="D66" s="4"/>
      <c r="E66" s="4"/>
      <c r="F66" s="4"/>
      <c r="G66" s="4"/>
      <c r="H66" s="4"/>
      <c r="I66" s="4"/>
      <c r="J66" s="4"/>
      <c r="K66" s="4"/>
      <c r="L66" s="4"/>
      <c r="N66" s="107"/>
      <c r="O66" s="5">
        <v>3</v>
      </c>
      <c r="P66" s="1"/>
      <c r="Q66" s="1"/>
      <c r="R66" s="1"/>
      <c r="S66" s="1"/>
      <c r="T66" s="1"/>
      <c r="U66" s="1"/>
      <c r="V66" s="1"/>
      <c r="W66" s="107"/>
      <c r="Z66" s="107"/>
      <c r="AA66" s="107"/>
      <c r="AB66" s="107"/>
      <c r="AC66" s="107"/>
      <c r="AD66" s="107"/>
      <c r="AE66" s="107"/>
      <c r="AF66" s="107"/>
      <c r="AG66" s="107"/>
      <c r="AH66" s="107"/>
    </row>
    <row r="67" spans="1:34" s="33" customFormat="1" ht="14.15" customHeight="1" x14ac:dyDescent="0.35">
      <c r="A67" s="63"/>
      <c r="B67" s="395" t="s">
        <v>299</v>
      </c>
      <c r="C67" s="4"/>
      <c r="D67" s="4"/>
      <c r="E67" s="4"/>
      <c r="F67" s="4"/>
      <c r="G67" s="4"/>
      <c r="H67" s="4"/>
      <c r="I67" s="4"/>
      <c r="J67" s="4"/>
      <c r="K67" s="4"/>
      <c r="L67" s="4"/>
      <c r="N67" s="107"/>
      <c r="O67" s="5">
        <v>4</v>
      </c>
      <c r="P67" s="1"/>
      <c r="Q67" s="1"/>
      <c r="R67" s="1"/>
      <c r="S67" s="1"/>
      <c r="T67" s="1"/>
      <c r="U67" s="1"/>
      <c r="V67" s="1"/>
      <c r="W67" s="107"/>
      <c r="Z67" s="107"/>
      <c r="AA67" s="107"/>
      <c r="AB67" s="107"/>
      <c r="AC67" s="107"/>
      <c r="AD67" s="107"/>
      <c r="AE67" s="107"/>
      <c r="AF67" s="107"/>
      <c r="AG67" s="107"/>
      <c r="AH67" s="107"/>
    </row>
    <row r="68" spans="1:34" s="33" customFormat="1" ht="14.15" customHeight="1" x14ac:dyDescent="0.35">
      <c r="A68" s="63"/>
      <c r="B68" s="395" t="s">
        <v>300</v>
      </c>
      <c r="C68" s="4"/>
      <c r="D68" s="4"/>
      <c r="E68" s="4"/>
      <c r="F68" s="4"/>
      <c r="G68" s="4"/>
      <c r="H68" s="4"/>
      <c r="I68" s="4"/>
      <c r="J68" s="4"/>
      <c r="K68" s="4"/>
      <c r="L68" s="4"/>
      <c r="N68" s="107"/>
      <c r="O68" s="1"/>
      <c r="P68" s="1"/>
      <c r="Q68" s="1"/>
      <c r="R68" s="1"/>
      <c r="S68" s="1"/>
      <c r="T68" s="1"/>
      <c r="U68" s="1"/>
      <c r="V68" s="1"/>
      <c r="W68" s="107"/>
      <c r="X68" s="107"/>
      <c r="Y68" s="107"/>
      <c r="Z68" s="107"/>
      <c r="AA68" s="107"/>
      <c r="AB68" s="107"/>
      <c r="AC68" s="107"/>
      <c r="AD68" s="107"/>
      <c r="AE68" s="107"/>
      <c r="AF68" s="107"/>
      <c r="AG68" s="107"/>
      <c r="AH68" s="107"/>
    </row>
    <row r="69" spans="1:34" s="33" customFormat="1" ht="14.15" customHeight="1" x14ac:dyDescent="0.35">
      <c r="A69" s="63"/>
      <c r="B69" s="290" t="s">
        <v>4</v>
      </c>
      <c r="C69" s="26">
        <f>SUM(C64:C68)</f>
        <v>0</v>
      </c>
      <c r="D69" s="26">
        <f>SUM(D64:D68)</f>
        <v>0</v>
      </c>
      <c r="E69" s="26">
        <f>SUM(E64:E68)</f>
        <v>0</v>
      </c>
      <c r="F69" s="26">
        <f t="shared" ref="F69:L69" si="8">SUM(F64:F68)</f>
        <v>0</v>
      </c>
      <c r="G69" s="26">
        <f t="shared" si="8"/>
        <v>0</v>
      </c>
      <c r="H69" s="26">
        <f t="shared" si="8"/>
        <v>0</v>
      </c>
      <c r="I69" s="26">
        <f t="shared" si="8"/>
        <v>0</v>
      </c>
      <c r="J69" s="26">
        <f t="shared" si="8"/>
        <v>0</v>
      </c>
      <c r="K69" s="26">
        <f t="shared" si="8"/>
        <v>0</v>
      </c>
      <c r="L69" s="14">
        <f t="shared" si="8"/>
        <v>0</v>
      </c>
      <c r="N69" s="107"/>
      <c r="O69" s="1"/>
      <c r="P69" s="1"/>
      <c r="Q69" s="1"/>
      <c r="R69" s="1"/>
      <c r="S69" s="1"/>
      <c r="T69" s="1"/>
      <c r="U69" s="1"/>
      <c r="V69" s="1"/>
      <c r="W69" s="107"/>
      <c r="X69" s="107"/>
      <c r="Y69" s="107"/>
      <c r="Z69" s="107"/>
      <c r="AA69" s="107"/>
      <c r="AB69" s="107"/>
      <c r="AC69" s="107"/>
      <c r="AD69" s="107"/>
      <c r="AE69" s="107"/>
      <c r="AF69" s="107"/>
      <c r="AG69" s="107"/>
      <c r="AH69" s="107"/>
    </row>
    <row r="70" spans="1:34" s="33" customFormat="1" ht="14.15" customHeight="1" x14ac:dyDescent="0.35">
      <c r="A70" s="63"/>
      <c r="B70" s="311" t="s">
        <v>140</v>
      </c>
      <c r="C70" s="29" t="str">
        <f>IF(C69=C52,"ok","Niet ok")</f>
        <v>ok</v>
      </c>
      <c r="D70" s="29" t="str">
        <f t="shared" ref="D70:L70" si="9">IF(D69=D52,"ok","Niet ok")</f>
        <v>ok</v>
      </c>
      <c r="E70" s="29" t="str">
        <f t="shared" si="9"/>
        <v>ok</v>
      </c>
      <c r="F70" s="29" t="str">
        <f t="shared" si="9"/>
        <v>ok</v>
      </c>
      <c r="G70" s="29" t="str">
        <f t="shared" si="9"/>
        <v>ok</v>
      </c>
      <c r="H70" s="29" t="str">
        <f t="shared" si="9"/>
        <v>ok</v>
      </c>
      <c r="I70" s="29" t="str">
        <f t="shared" si="9"/>
        <v>ok</v>
      </c>
      <c r="J70" s="29" t="str">
        <f t="shared" si="9"/>
        <v>ok</v>
      </c>
      <c r="K70" s="29" t="str">
        <f t="shared" si="9"/>
        <v>ok</v>
      </c>
      <c r="L70" s="29" t="str">
        <f t="shared" si="9"/>
        <v>ok</v>
      </c>
      <c r="N70" s="107"/>
      <c r="O70" s="1"/>
      <c r="P70" s="1"/>
      <c r="Q70" s="1"/>
      <c r="R70" s="1"/>
      <c r="S70" s="1"/>
      <c r="T70" s="1"/>
      <c r="U70" s="1"/>
      <c r="V70" s="1"/>
      <c r="W70" s="107"/>
      <c r="X70" s="107"/>
      <c r="Y70" s="107"/>
      <c r="Z70" s="107"/>
      <c r="AA70" s="107"/>
      <c r="AB70" s="107"/>
      <c r="AC70" s="107"/>
      <c r="AD70" s="107"/>
      <c r="AE70" s="107"/>
      <c r="AF70" s="107"/>
      <c r="AG70" s="107"/>
      <c r="AH70" s="107"/>
    </row>
    <row r="71" spans="1:34" s="33" customFormat="1" ht="9.65" customHeight="1" x14ac:dyDescent="0.35">
      <c r="A71" s="63"/>
      <c r="B71" s="304" t="s">
        <v>263</v>
      </c>
      <c r="C71" s="31"/>
      <c r="D71" s="31"/>
      <c r="E71" s="31"/>
      <c r="F71" s="31"/>
      <c r="G71" s="31"/>
      <c r="H71" s="31"/>
      <c r="I71" s="31"/>
      <c r="J71" s="31"/>
      <c r="K71" s="31"/>
      <c r="L71" s="31"/>
      <c r="N71" s="107"/>
      <c r="O71" s="1"/>
      <c r="P71" s="1"/>
      <c r="Q71" s="1"/>
      <c r="R71" s="1"/>
      <c r="S71" s="1"/>
      <c r="T71" s="1"/>
      <c r="U71" s="1"/>
      <c r="V71" s="1"/>
      <c r="W71" s="107"/>
      <c r="X71" s="107"/>
      <c r="Y71" s="107"/>
      <c r="Z71" s="107"/>
      <c r="AA71" s="107"/>
      <c r="AB71" s="107"/>
      <c r="AC71" s="107"/>
      <c r="AD71" s="107"/>
      <c r="AE71" s="107"/>
      <c r="AF71" s="107"/>
      <c r="AG71" s="107"/>
      <c r="AH71" s="107"/>
    </row>
    <row r="72" spans="1:34" s="33" customFormat="1" ht="12.65" hidden="1" customHeight="1" x14ac:dyDescent="0.35">
      <c r="A72" s="312"/>
      <c r="B72" s="304"/>
      <c r="C72" s="282"/>
      <c r="D72" s="282"/>
      <c r="E72" s="107"/>
      <c r="F72" s="107"/>
      <c r="G72" s="107"/>
      <c r="H72" s="107"/>
      <c r="I72" s="107"/>
      <c r="J72" s="107"/>
      <c r="K72" s="107"/>
      <c r="L72" s="107"/>
      <c r="O72" s="1"/>
      <c r="P72" s="1"/>
      <c r="Q72" s="1"/>
      <c r="R72" s="1"/>
      <c r="S72" s="1"/>
      <c r="T72" s="1"/>
      <c r="U72" s="1"/>
      <c r="V72" s="1"/>
      <c r="W72" s="107"/>
      <c r="X72" s="107"/>
      <c r="Y72" s="107"/>
      <c r="Z72" s="107"/>
      <c r="AA72" s="107"/>
      <c r="AB72" s="107"/>
    </row>
    <row r="73" spans="1:34" s="33" customFormat="1" ht="12.65" hidden="1" customHeight="1" x14ac:dyDescent="0.35">
      <c r="A73" s="312"/>
      <c r="B73" s="313"/>
      <c r="C73" s="305">
        <f>'1. Dashboard'!$D$6</f>
        <v>2023</v>
      </c>
      <c r="D73" s="314"/>
      <c r="E73" s="314"/>
      <c r="F73" s="314"/>
      <c r="G73" s="314"/>
      <c r="H73" s="314"/>
      <c r="I73" s="314"/>
      <c r="J73" s="314"/>
      <c r="K73" s="314"/>
      <c r="L73" s="314"/>
      <c r="O73" s="1"/>
      <c r="P73" s="1"/>
      <c r="Q73" s="1"/>
      <c r="R73" s="1"/>
      <c r="S73" s="1"/>
      <c r="T73" s="1"/>
      <c r="U73" s="1"/>
      <c r="V73" s="1"/>
      <c r="W73" s="107"/>
      <c r="X73" s="107"/>
      <c r="Y73" s="107"/>
      <c r="Z73" s="107"/>
      <c r="AA73" s="107"/>
      <c r="AB73" s="107"/>
    </row>
    <row r="74" spans="1:34" s="33" customFormat="1" ht="12.65" hidden="1" customHeight="1" x14ac:dyDescent="0.35">
      <c r="A74" s="312"/>
      <c r="B74" s="288" t="str">
        <f>B64</f>
        <v>0-1 km = te voet</v>
      </c>
      <c r="C74" s="315">
        <f t="shared" ref="C74:C79" si="10">INDEX($B$63:$L$69,MATCH($B74,$B$63:$B$69,0),MATCH(C$73,$B$63:$L$63,0))</f>
        <v>0</v>
      </c>
      <c r="D74" s="314"/>
      <c r="E74" s="314"/>
      <c r="F74" s="314"/>
      <c r="G74" s="314"/>
      <c r="H74" s="314"/>
      <c r="I74" s="314"/>
      <c r="J74" s="314"/>
      <c r="K74" s="314"/>
      <c r="L74" s="314"/>
      <c r="O74" s="1"/>
      <c r="P74" s="1"/>
      <c r="Q74" s="1"/>
      <c r="R74" s="1"/>
      <c r="S74" s="1"/>
      <c r="T74" s="1"/>
      <c r="U74" s="1"/>
      <c r="V74" s="1"/>
      <c r="W74" s="107"/>
      <c r="X74" s="107"/>
      <c r="Y74" s="107"/>
      <c r="Z74" s="107"/>
      <c r="AA74" s="107"/>
      <c r="AB74" s="107"/>
    </row>
    <row r="75" spans="1:34" s="33" customFormat="1" ht="12.65" hidden="1" customHeight="1" x14ac:dyDescent="0.35">
      <c r="A75" s="312"/>
      <c r="B75" s="288" t="str">
        <f t="shared" ref="B75:B78" si="11">B65</f>
        <v>1-7,5 km = fiets</v>
      </c>
      <c r="C75" s="315">
        <f t="shared" si="10"/>
        <v>0</v>
      </c>
      <c r="D75" s="314"/>
      <c r="E75" s="314"/>
      <c r="F75" s="314"/>
      <c r="G75" s="314"/>
      <c r="H75" s="314"/>
      <c r="I75" s="314"/>
      <c r="J75" s="314"/>
      <c r="K75" s="314"/>
      <c r="L75" s="314"/>
      <c r="O75" s="1"/>
      <c r="P75" s="1"/>
      <c r="Q75" s="1"/>
      <c r="R75" s="1"/>
      <c r="S75" s="1"/>
      <c r="T75" s="1"/>
      <c r="U75" s="1"/>
      <c r="V75" s="1"/>
      <c r="W75" s="107"/>
      <c r="X75" s="107"/>
      <c r="Y75" s="107"/>
      <c r="Z75" s="107"/>
      <c r="AA75" s="107"/>
      <c r="AB75" s="107"/>
    </row>
    <row r="76" spans="1:34" s="33" customFormat="1" ht="12.65" hidden="1" customHeight="1" x14ac:dyDescent="0.35">
      <c r="A76" s="312"/>
      <c r="B76" s="288" t="str">
        <f t="shared" si="11"/>
        <v>7,5-15 km = e-fiets</v>
      </c>
      <c r="C76" s="315">
        <f t="shared" si="10"/>
        <v>0</v>
      </c>
      <c r="D76" s="314"/>
      <c r="E76" s="314"/>
      <c r="F76" s="314"/>
      <c r="G76" s="314"/>
      <c r="H76" s="314"/>
      <c r="I76" s="314"/>
      <c r="J76" s="314"/>
      <c r="K76" s="314"/>
      <c r="L76" s="314"/>
      <c r="O76" s="1"/>
      <c r="P76" s="1"/>
      <c r="Q76" s="1"/>
      <c r="R76" s="1"/>
      <c r="S76" s="1"/>
      <c r="T76" s="1"/>
      <c r="U76" s="1"/>
      <c r="V76" s="1"/>
      <c r="W76" s="107"/>
      <c r="X76" s="107"/>
      <c r="Y76" s="107"/>
      <c r="Z76" s="107"/>
      <c r="AA76" s="107"/>
      <c r="AB76" s="107"/>
    </row>
    <row r="77" spans="1:34" s="33" customFormat="1" ht="12.65" hidden="1" customHeight="1" x14ac:dyDescent="0.35">
      <c r="A77" s="312"/>
      <c r="B77" s="288" t="str">
        <f t="shared" si="11"/>
        <v>15-30 km = speedpedelec</v>
      </c>
      <c r="C77" s="315">
        <f t="shared" si="10"/>
        <v>0</v>
      </c>
      <c r="D77" s="314"/>
      <c r="E77" s="314"/>
      <c r="F77" s="314"/>
      <c r="G77" s="314"/>
      <c r="H77" s="314"/>
      <c r="I77" s="314"/>
      <c r="J77" s="314"/>
      <c r="K77" s="314"/>
      <c r="L77" s="314"/>
      <c r="O77" s="1"/>
      <c r="P77" s="1"/>
      <c r="Q77" s="1"/>
      <c r="R77" s="1"/>
      <c r="S77" s="1"/>
      <c r="T77" s="1"/>
      <c r="U77" s="1"/>
      <c r="V77" s="1"/>
      <c r="W77" s="107"/>
      <c r="X77" s="107"/>
      <c r="Y77" s="107"/>
      <c r="Z77" s="107"/>
      <c r="AA77" s="107"/>
      <c r="AB77" s="107"/>
    </row>
    <row r="78" spans="1:34" s="33" customFormat="1" ht="12.65" hidden="1" customHeight="1" x14ac:dyDescent="0.35">
      <c r="A78" s="312"/>
      <c r="B78" s="288" t="str">
        <f t="shared" si="11"/>
        <v>&gt; 30 km = geen potentieel</v>
      </c>
      <c r="C78" s="315">
        <f t="shared" si="10"/>
        <v>0</v>
      </c>
      <c r="D78" s="314"/>
      <c r="E78" s="314"/>
      <c r="F78" s="314"/>
      <c r="G78" s="314"/>
      <c r="H78" s="314"/>
      <c r="I78" s="314"/>
      <c r="J78" s="314"/>
      <c r="K78" s="314"/>
      <c r="L78" s="314"/>
      <c r="O78" s="1"/>
      <c r="P78" s="1"/>
      <c r="Q78" s="1"/>
      <c r="R78" s="1"/>
      <c r="S78" s="1"/>
      <c r="T78" s="1"/>
      <c r="U78" s="1"/>
      <c r="V78" s="1"/>
      <c r="W78" s="107"/>
      <c r="X78" s="107"/>
      <c r="Y78" s="107"/>
      <c r="Z78" s="107"/>
      <c r="AA78" s="107"/>
      <c r="AB78" s="107"/>
    </row>
    <row r="79" spans="1:34" s="33" customFormat="1" ht="12.65" hidden="1" customHeight="1" x14ac:dyDescent="0.35">
      <c r="A79" s="312"/>
      <c r="B79" s="290" t="s">
        <v>4</v>
      </c>
      <c r="C79" s="316">
        <f t="shared" si="10"/>
        <v>0</v>
      </c>
      <c r="D79" s="314"/>
      <c r="E79" s="314"/>
      <c r="F79" s="314"/>
      <c r="G79" s="314"/>
      <c r="H79" s="314"/>
      <c r="I79" s="314"/>
      <c r="J79" s="314"/>
      <c r="K79" s="314"/>
      <c r="L79" s="314"/>
      <c r="O79" s="1"/>
      <c r="P79" s="1"/>
      <c r="Q79" s="1"/>
      <c r="R79" s="1"/>
      <c r="S79" s="1"/>
      <c r="T79" s="1"/>
      <c r="U79" s="1"/>
      <c r="V79" s="1"/>
      <c r="W79" s="107"/>
      <c r="X79" s="107"/>
      <c r="Y79" s="107"/>
      <c r="Z79" s="107"/>
      <c r="AA79" s="107"/>
      <c r="AB79" s="107"/>
    </row>
    <row r="80" spans="1:34" s="33" customFormat="1" ht="12.65" customHeight="1" x14ac:dyDescent="0.35">
      <c r="A80" s="312"/>
      <c r="B80" s="313"/>
      <c r="C80" s="314"/>
      <c r="D80" s="314"/>
      <c r="E80" s="314"/>
      <c r="F80" s="314"/>
      <c r="G80" s="314"/>
      <c r="H80" s="314"/>
      <c r="I80" s="314"/>
      <c r="J80" s="314"/>
      <c r="K80" s="314"/>
      <c r="L80" s="314"/>
      <c r="O80" s="1"/>
      <c r="P80" s="1"/>
      <c r="Q80" s="1"/>
      <c r="R80" s="1"/>
      <c r="S80" s="1"/>
      <c r="T80" s="1"/>
      <c r="U80" s="1"/>
      <c r="V80" s="1"/>
      <c r="W80" s="107"/>
      <c r="X80" s="107"/>
      <c r="Y80" s="107"/>
      <c r="Z80" s="107"/>
      <c r="AA80" s="107"/>
      <c r="AB80" s="107"/>
    </row>
    <row r="81" spans="1:22" ht="17" x14ac:dyDescent="0.35">
      <c r="B81" s="498" t="s">
        <v>9</v>
      </c>
      <c r="C81" s="498"/>
      <c r="D81" s="498"/>
      <c r="E81" s="498"/>
      <c r="F81" s="498"/>
      <c r="G81" s="498"/>
      <c r="H81" s="498"/>
      <c r="I81" s="498"/>
      <c r="J81" s="498"/>
      <c r="K81" s="498"/>
      <c r="L81" s="498"/>
      <c r="O81" s="1"/>
      <c r="P81" s="1"/>
      <c r="Q81" s="1"/>
      <c r="R81" s="1"/>
      <c r="S81" s="1"/>
      <c r="T81" s="1"/>
      <c r="U81" s="1"/>
      <c r="V81" s="1"/>
    </row>
    <row r="82" spans="1:22" s="33" customFormat="1" ht="10" customHeight="1" x14ac:dyDescent="0.35">
      <c r="A82" s="273"/>
      <c r="B82" s="274"/>
      <c r="C82" s="274"/>
      <c r="D82" s="274"/>
      <c r="E82" s="274"/>
      <c r="F82" s="274"/>
      <c r="G82" s="274"/>
      <c r="H82" s="274"/>
      <c r="I82" s="274"/>
      <c r="J82" s="274"/>
      <c r="K82" s="274"/>
      <c r="L82" s="274"/>
      <c r="O82" s="2"/>
      <c r="P82" s="2"/>
      <c r="Q82" s="2"/>
      <c r="R82" s="2"/>
      <c r="S82" s="3"/>
      <c r="T82" s="2"/>
      <c r="U82" s="2"/>
      <c r="V82" s="2"/>
    </row>
    <row r="83" spans="1:22" ht="15.5" x14ac:dyDescent="0.35">
      <c r="B83" s="497" t="s">
        <v>10</v>
      </c>
      <c r="C83" s="497"/>
      <c r="D83" s="497"/>
      <c r="E83" s="497"/>
      <c r="F83" s="497"/>
      <c r="G83" s="497"/>
      <c r="H83" s="497"/>
      <c r="I83" s="497"/>
      <c r="J83" s="497"/>
      <c r="K83" s="497"/>
      <c r="L83" s="497"/>
      <c r="O83" s="1"/>
      <c r="P83" s="1"/>
      <c r="Q83" s="1"/>
      <c r="R83" s="1"/>
      <c r="S83" s="1"/>
      <c r="T83" s="1"/>
      <c r="U83" s="1"/>
      <c r="V83" s="1"/>
    </row>
    <row r="84" spans="1:22" s="33" customFormat="1" ht="8.15" customHeight="1" x14ac:dyDescent="0.35">
      <c r="A84" s="275"/>
      <c r="B84" s="276"/>
      <c r="C84" s="276"/>
      <c r="D84" s="276"/>
      <c r="E84" s="276"/>
      <c r="F84" s="276"/>
      <c r="G84" s="276"/>
      <c r="H84" s="276"/>
      <c r="I84" s="276"/>
      <c r="J84" s="276"/>
      <c r="K84" s="276"/>
      <c r="L84" s="276"/>
      <c r="N84" s="300"/>
      <c r="O84" s="2"/>
      <c r="P84" s="2"/>
      <c r="Q84" s="2"/>
      <c r="R84" s="2"/>
      <c r="S84" s="3"/>
      <c r="T84" s="2"/>
      <c r="U84" s="2"/>
      <c r="V84" s="2"/>
    </row>
    <row r="85" spans="1:22" ht="14.5" customHeight="1" x14ac:dyDescent="0.35">
      <c r="A85" s="299"/>
      <c r="B85" s="301"/>
      <c r="C85" s="302">
        <v>2021</v>
      </c>
      <c r="D85" s="302">
        <v>2022</v>
      </c>
      <c r="E85" s="302">
        <v>2023</v>
      </c>
      <c r="F85" s="302">
        <v>2024</v>
      </c>
      <c r="G85" s="302">
        <v>2025</v>
      </c>
      <c r="H85" s="302">
        <v>2026</v>
      </c>
      <c r="I85" s="302">
        <v>2027</v>
      </c>
      <c r="J85" s="302">
        <v>2028</v>
      </c>
      <c r="K85" s="302">
        <v>2029</v>
      </c>
      <c r="L85" s="302">
        <v>2030</v>
      </c>
      <c r="O85" s="282" t="s">
        <v>101</v>
      </c>
    </row>
    <row r="86" spans="1:22" ht="14.5" customHeight="1" x14ac:dyDescent="0.35">
      <c r="B86" s="303" t="s">
        <v>14</v>
      </c>
      <c r="C86" s="9"/>
      <c r="D86" s="9"/>
      <c r="E86" s="9"/>
      <c r="F86" s="9"/>
      <c r="G86" s="9"/>
      <c r="H86" s="9"/>
      <c r="I86" s="9"/>
      <c r="J86" s="9"/>
      <c r="K86" s="9"/>
      <c r="L86" s="9"/>
      <c r="O86" s="5">
        <v>1</v>
      </c>
      <c r="P86" s="1"/>
      <c r="Q86" s="1"/>
      <c r="R86" s="1"/>
      <c r="S86" s="1"/>
      <c r="T86" s="1"/>
      <c r="U86" s="1"/>
      <c r="V86" s="1"/>
    </row>
    <row r="87" spans="1:22" x14ac:dyDescent="0.35">
      <c r="B87" s="303" t="s">
        <v>34</v>
      </c>
      <c r="C87" s="9"/>
      <c r="D87" s="9"/>
      <c r="E87" s="9"/>
      <c r="F87" s="9"/>
      <c r="G87" s="9"/>
      <c r="H87" s="9"/>
      <c r="I87" s="9"/>
      <c r="J87" s="9"/>
      <c r="K87" s="9"/>
      <c r="L87" s="9"/>
      <c r="O87" s="5">
        <v>2</v>
      </c>
      <c r="P87" s="1"/>
      <c r="Q87" s="1"/>
      <c r="R87" s="1"/>
      <c r="S87" s="1"/>
      <c r="T87" s="1"/>
      <c r="U87" s="1"/>
      <c r="V87" s="1"/>
    </row>
    <row r="88" spans="1:22" x14ac:dyDescent="0.35">
      <c r="B88" s="317" t="s">
        <v>38</v>
      </c>
      <c r="C88" s="8">
        <f>IF(SUM(C86:C87)=0,0,C87/C86)</f>
        <v>0</v>
      </c>
      <c r="D88" s="8">
        <f t="shared" ref="D88:L88" si="12">IF(SUM(D86:D87)=0,0,D87/D86)</f>
        <v>0</v>
      </c>
      <c r="E88" s="8">
        <f t="shared" si="12"/>
        <v>0</v>
      </c>
      <c r="F88" s="8">
        <f t="shared" si="12"/>
        <v>0</v>
      </c>
      <c r="G88" s="8">
        <f t="shared" si="12"/>
        <v>0</v>
      </c>
      <c r="H88" s="8">
        <f t="shared" si="12"/>
        <v>0</v>
      </c>
      <c r="I88" s="8">
        <f t="shared" si="12"/>
        <v>0</v>
      </c>
      <c r="J88" s="8">
        <f t="shared" si="12"/>
        <v>0</v>
      </c>
      <c r="K88" s="8">
        <f t="shared" si="12"/>
        <v>0</v>
      </c>
      <c r="L88" s="8">
        <f t="shared" si="12"/>
        <v>0</v>
      </c>
      <c r="O88" s="5">
        <v>3</v>
      </c>
      <c r="P88" s="1"/>
      <c r="Q88" s="1"/>
      <c r="R88" s="1"/>
      <c r="S88" s="1"/>
      <c r="T88" s="1"/>
      <c r="U88" s="1"/>
      <c r="V88" s="1"/>
    </row>
    <row r="89" spans="1:22" x14ac:dyDescent="0.35">
      <c r="B89" s="303" t="s">
        <v>37</v>
      </c>
      <c r="C89" s="9"/>
      <c r="D89" s="9"/>
      <c r="E89" s="9"/>
      <c r="F89" s="9"/>
      <c r="G89" s="9"/>
      <c r="H89" s="9"/>
      <c r="I89" s="9"/>
      <c r="J89" s="9"/>
      <c r="K89" s="9"/>
      <c r="L89" s="9"/>
      <c r="O89" s="5">
        <v>4</v>
      </c>
      <c r="P89" s="1"/>
      <c r="Q89" s="1"/>
      <c r="R89" s="1"/>
      <c r="S89" s="1"/>
      <c r="T89" s="1"/>
      <c r="U89" s="1"/>
      <c r="V89" s="1"/>
    </row>
    <row r="90" spans="1:22" x14ac:dyDescent="0.35">
      <c r="B90" s="317" t="s">
        <v>39</v>
      </c>
      <c r="C90" s="8">
        <f>IF(SUM(C86:C87)=0,0,C89/C86)</f>
        <v>0</v>
      </c>
      <c r="D90" s="8">
        <f t="shared" ref="D90:L90" si="13">IF(SUM(D86:D87)=0,0,D89/D86)</f>
        <v>0</v>
      </c>
      <c r="E90" s="8">
        <f t="shared" si="13"/>
        <v>0</v>
      </c>
      <c r="F90" s="8">
        <f t="shared" si="13"/>
        <v>0</v>
      </c>
      <c r="G90" s="8">
        <f t="shared" si="13"/>
        <v>0</v>
      </c>
      <c r="H90" s="8">
        <f t="shared" si="13"/>
        <v>0</v>
      </c>
      <c r="I90" s="8">
        <f t="shared" si="13"/>
        <v>0</v>
      </c>
      <c r="J90" s="8">
        <f t="shared" si="13"/>
        <v>0</v>
      </c>
      <c r="K90" s="8">
        <f t="shared" si="13"/>
        <v>0</v>
      </c>
      <c r="L90" s="8">
        <f t="shared" si="13"/>
        <v>0</v>
      </c>
      <c r="O90" s="1"/>
      <c r="P90" s="1"/>
      <c r="Q90" s="1"/>
      <c r="R90" s="1"/>
      <c r="S90" s="1"/>
      <c r="T90" s="1"/>
      <c r="U90" s="1"/>
      <c r="V90" s="1"/>
    </row>
    <row r="91" spans="1:22" ht="12.65" customHeight="1" x14ac:dyDescent="0.35">
      <c r="E91" s="110"/>
      <c r="F91" s="110"/>
      <c r="G91" s="110"/>
      <c r="H91" s="110"/>
      <c r="I91" s="110"/>
      <c r="J91" s="110"/>
      <c r="K91" s="110"/>
      <c r="L91" s="110"/>
      <c r="O91" s="1"/>
      <c r="P91" s="1"/>
      <c r="Q91" s="1"/>
      <c r="R91" s="1"/>
      <c r="S91" s="1"/>
      <c r="T91" s="1"/>
      <c r="U91" s="1"/>
      <c r="V91" s="1"/>
    </row>
    <row r="92" spans="1:22" ht="15.5" x14ac:dyDescent="0.35">
      <c r="B92" s="497" t="s">
        <v>11</v>
      </c>
      <c r="C92" s="497"/>
      <c r="D92" s="497"/>
      <c r="E92" s="497"/>
      <c r="F92" s="497"/>
      <c r="G92" s="497"/>
      <c r="H92" s="497"/>
      <c r="I92" s="497"/>
      <c r="J92" s="497"/>
      <c r="K92" s="497"/>
      <c r="L92" s="497"/>
      <c r="O92" s="1"/>
      <c r="P92" s="1"/>
      <c r="Q92" s="1"/>
      <c r="R92" s="1"/>
      <c r="S92" s="1"/>
      <c r="T92" s="1"/>
      <c r="U92" s="1"/>
      <c r="V92" s="1"/>
    </row>
    <row r="93" spans="1:22" s="33" customFormat="1" ht="10" customHeight="1" x14ac:dyDescent="0.35">
      <c r="A93" s="275"/>
      <c r="B93" s="276"/>
      <c r="C93" s="276"/>
      <c r="D93" s="276"/>
      <c r="E93" s="276"/>
      <c r="F93" s="276"/>
      <c r="G93" s="276"/>
      <c r="H93" s="276"/>
      <c r="I93" s="276"/>
      <c r="J93" s="276"/>
      <c r="K93" s="276"/>
      <c r="L93" s="276"/>
      <c r="N93" s="300"/>
      <c r="O93" s="2"/>
      <c r="P93" s="2"/>
      <c r="Q93" s="2"/>
      <c r="R93" s="2"/>
      <c r="S93" s="1"/>
      <c r="T93" s="1"/>
      <c r="U93" s="1"/>
      <c r="V93" s="2"/>
    </row>
    <row r="94" spans="1:22" ht="14.5" customHeight="1" x14ac:dyDescent="0.35">
      <c r="A94" s="299"/>
      <c r="B94" s="301" t="s">
        <v>28</v>
      </c>
      <c r="C94" s="302">
        <v>2021</v>
      </c>
      <c r="D94" s="302">
        <v>2022</v>
      </c>
      <c r="E94" s="302" t="s">
        <v>20</v>
      </c>
      <c r="F94" s="302" t="s">
        <v>21</v>
      </c>
      <c r="G94" s="302" t="s">
        <v>22</v>
      </c>
      <c r="H94" s="302" t="s">
        <v>23</v>
      </c>
      <c r="I94" s="302" t="s">
        <v>24</v>
      </c>
      <c r="J94" s="302" t="s">
        <v>25</v>
      </c>
      <c r="K94" s="302" t="s">
        <v>26</v>
      </c>
      <c r="L94" s="302" t="s">
        <v>27</v>
      </c>
      <c r="O94" s="282" t="s">
        <v>101</v>
      </c>
    </row>
    <row r="95" spans="1:22" x14ac:dyDescent="0.35">
      <c r="B95" s="303" t="s">
        <v>40</v>
      </c>
      <c r="C95" s="9"/>
      <c r="D95" s="9"/>
      <c r="E95" s="9"/>
      <c r="F95" s="9"/>
      <c r="G95" s="9"/>
      <c r="H95" s="9"/>
      <c r="I95" s="9"/>
      <c r="J95" s="9"/>
      <c r="K95" s="9"/>
      <c r="L95" s="9"/>
      <c r="O95" s="5">
        <v>1</v>
      </c>
      <c r="P95" s="1"/>
      <c r="Q95" s="1"/>
      <c r="R95" s="1"/>
      <c r="S95" s="1"/>
      <c r="T95" s="1"/>
      <c r="U95" s="1"/>
      <c r="V95" s="1"/>
    </row>
    <row r="96" spans="1:22" x14ac:dyDescent="0.35">
      <c r="B96" s="303" t="s">
        <v>34</v>
      </c>
      <c r="C96" s="9"/>
      <c r="D96" s="9"/>
      <c r="E96" s="9"/>
      <c r="F96" s="9"/>
      <c r="G96" s="9"/>
      <c r="H96" s="9"/>
      <c r="I96" s="9"/>
      <c r="J96" s="9"/>
      <c r="K96" s="9"/>
      <c r="L96" s="9"/>
      <c r="O96" s="5">
        <v>2</v>
      </c>
      <c r="P96" s="1"/>
      <c r="Q96" s="1"/>
      <c r="R96" s="1"/>
      <c r="S96" s="1"/>
      <c r="T96" s="1"/>
      <c r="U96" s="1"/>
      <c r="V96" s="1"/>
    </row>
    <row r="97" spans="2:22" x14ac:dyDescent="0.35">
      <c r="B97" s="317" t="s">
        <v>38</v>
      </c>
      <c r="C97" s="8">
        <f>IF(SUM(C95:C96)=0,0,C96/C95)</f>
        <v>0</v>
      </c>
      <c r="D97" s="8">
        <f t="shared" ref="D97:L97" si="14">IF(SUM(D95:D96)=0,0,D96/D95)</f>
        <v>0</v>
      </c>
      <c r="E97" s="8">
        <f t="shared" si="14"/>
        <v>0</v>
      </c>
      <c r="F97" s="8">
        <f t="shared" si="14"/>
        <v>0</v>
      </c>
      <c r="G97" s="8">
        <f t="shared" si="14"/>
        <v>0</v>
      </c>
      <c r="H97" s="8">
        <f t="shared" si="14"/>
        <v>0</v>
      </c>
      <c r="I97" s="8">
        <f t="shared" si="14"/>
        <v>0</v>
      </c>
      <c r="J97" s="8">
        <f t="shared" si="14"/>
        <v>0</v>
      </c>
      <c r="K97" s="8">
        <f t="shared" si="14"/>
        <v>0</v>
      </c>
      <c r="L97" s="8">
        <f t="shared" si="14"/>
        <v>0</v>
      </c>
      <c r="O97" s="5">
        <v>3</v>
      </c>
      <c r="P97" s="1"/>
      <c r="Q97" s="1"/>
      <c r="R97" s="1"/>
      <c r="S97" s="1"/>
      <c r="T97" s="1"/>
      <c r="U97" s="1"/>
      <c r="V97" s="1"/>
    </row>
    <row r="98" spans="2:22" x14ac:dyDescent="0.35">
      <c r="B98" s="303" t="s">
        <v>37</v>
      </c>
      <c r="C98" s="9"/>
      <c r="D98" s="9"/>
      <c r="E98" s="9"/>
      <c r="F98" s="9"/>
      <c r="G98" s="9"/>
      <c r="H98" s="9"/>
      <c r="I98" s="9"/>
      <c r="J98" s="9"/>
      <c r="K98" s="9"/>
      <c r="L98" s="9"/>
      <c r="O98" s="5">
        <v>4</v>
      </c>
      <c r="P98" s="1"/>
      <c r="Q98" s="1"/>
      <c r="R98" s="1"/>
      <c r="S98" s="1"/>
      <c r="T98" s="1"/>
      <c r="U98" s="1"/>
      <c r="V98" s="1"/>
    </row>
    <row r="99" spans="2:22" x14ac:dyDescent="0.35">
      <c r="B99" s="317" t="s">
        <v>39</v>
      </c>
      <c r="C99" s="8">
        <f>IF(SUM(C95:C96)=0,0,C98/C95)</f>
        <v>0</v>
      </c>
      <c r="D99" s="8">
        <f t="shared" ref="D99:L99" si="15">IF(SUM(D95:D96)=0,0,D98/D95)</f>
        <v>0</v>
      </c>
      <c r="E99" s="8">
        <f t="shared" si="15"/>
        <v>0</v>
      </c>
      <c r="F99" s="8">
        <f t="shared" si="15"/>
        <v>0</v>
      </c>
      <c r="G99" s="8">
        <f t="shared" si="15"/>
        <v>0</v>
      </c>
      <c r="H99" s="8">
        <f t="shared" si="15"/>
        <v>0</v>
      </c>
      <c r="I99" s="8">
        <f t="shared" si="15"/>
        <v>0</v>
      </c>
      <c r="J99" s="8">
        <f t="shared" si="15"/>
        <v>0</v>
      </c>
      <c r="K99" s="8">
        <f t="shared" si="15"/>
        <v>0</v>
      </c>
      <c r="L99" s="8">
        <f t="shared" si="15"/>
        <v>0</v>
      </c>
      <c r="O99" s="1"/>
      <c r="P99" s="1"/>
      <c r="Q99" s="1"/>
      <c r="R99" s="1"/>
      <c r="S99" s="1"/>
      <c r="T99" s="1"/>
      <c r="U99" s="1"/>
      <c r="V99" s="1"/>
    </row>
    <row r="100" spans="2:22" x14ac:dyDescent="0.35">
      <c r="E100" s="110"/>
      <c r="F100" s="110"/>
      <c r="G100" s="110"/>
      <c r="H100" s="110"/>
      <c r="I100" s="110"/>
      <c r="J100" s="110"/>
      <c r="K100" s="110"/>
      <c r="L100" s="110"/>
      <c r="O100" s="1"/>
      <c r="P100" s="1"/>
      <c r="Q100" s="1"/>
      <c r="R100" s="1"/>
      <c r="S100" s="1"/>
      <c r="T100" s="1"/>
      <c r="U100" s="1"/>
      <c r="V100" s="1"/>
    </row>
    <row r="101" spans="2:22" x14ac:dyDescent="0.35">
      <c r="O101" s="1"/>
      <c r="P101" s="1"/>
      <c r="Q101" s="1"/>
      <c r="R101" s="1"/>
      <c r="S101" s="1"/>
      <c r="T101" s="1"/>
      <c r="U101" s="1"/>
      <c r="V101" s="1"/>
    </row>
    <row r="102" spans="2:22" x14ac:dyDescent="0.35">
      <c r="B102" s="318"/>
      <c r="C102" s="318"/>
      <c r="D102" s="318"/>
      <c r="I102" s="318"/>
      <c r="O102" s="1"/>
      <c r="P102" s="1"/>
      <c r="Q102" s="1"/>
      <c r="R102" s="1"/>
      <c r="S102" s="1"/>
      <c r="T102" s="1"/>
      <c r="U102" s="1"/>
      <c r="V102" s="1"/>
    </row>
    <row r="103" spans="2:22" x14ac:dyDescent="0.35">
      <c r="E103" s="318"/>
      <c r="F103" s="318"/>
      <c r="G103" s="318"/>
      <c r="I103" s="318"/>
      <c r="J103" s="318"/>
      <c r="K103" s="318"/>
      <c r="O103" s="1"/>
      <c r="P103" s="1"/>
      <c r="Q103" s="1"/>
      <c r="R103" s="1"/>
      <c r="S103" s="1"/>
      <c r="T103" s="1"/>
      <c r="U103" s="1"/>
      <c r="V103" s="1"/>
    </row>
    <row r="104" spans="2:22" x14ac:dyDescent="0.35">
      <c r="I104" s="319"/>
      <c r="J104" s="319"/>
      <c r="K104" s="319"/>
      <c r="O104" s="1"/>
      <c r="P104" s="1"/>
      <c r="Q104" s="1"/>
      <c r="R104" s="1"/>
      <c r="S104" s="1"/>
      <c r="T104" s="1"/>
      <c r="U104" s="1"/>
      <c r="V104" s="1"/>
    </row>
    <row r="105" spans="2:22" x14ac:dyDescent="0.35">
      <c r="E105" s="320"/>
      <c r="F105" s="320"/>
      <c r="G105" s="320"/>
      <c r="O105" s="1"/>
      <c r="P105" s="1"/>
      <c r="Q105" s="1"/>
      <c r="R105" s="1"/>
      <c r="S105" s="1"/>
      <c r="T105" s="1"/>
      <c r="U105" s="1"/>
      <c r="V105" s="1"/>
    </row>
    <row r="106" spans="2:22" x14ac:dyDescent="0.35">
      <c r="E106" s="320"/>
      <c r="F106" s="320"/>
      <c r="G106" s="320"/>
      <c r="O106" s="1"/>
      <c r="P106" s="1"/>
      <c r="Q106" s="1"/>
      <c r="R106" s="1"/>
      <c r="S106" s="1"/>
      <c r="T106" s="1"/>
      <c r="U106" s="1"/>
      <c r="V106" s="1"/>
    </row>
    <row r="107" spans="2:22" ht="17" x14ac:dyDescent="0.5">
      <c r="B107" s="396" t="s">
        <v>275</v>
      </c>
      <c r="O107" s="1"/>
      <c r="P107" s="1"/>
      <c r="Q107" s="1"/>
      <c r="R107" s="1"/>
      <c r="S107" s="1"/>
      <c r="T107" s="1"/>
      <c r="U107" s="1"/>
      <c r="V107" s="1"/>
    </row>
    <row r="108" spans="2:22" ht="15.65" customHeight="1" x14ac:dyDescent="0.5">
      <c r="B108" s="446" t="s">
        <v>276</v>
      </c>
      <c r="C108" s="446"/>
      <c r="D108" s="446"/>
      <c r="O108" s="1"/>
      <c r="P108" s="1"/>
      <c r="Q108" s="1"/>
      <c r="R108" s="1"/>
      <c r="S108" s="1"/>
      <c r="T108" s="1"/>
      <c r="U108" s="1"/>
      <c r="V108" s="1"/>
    </row>
    <row r="109" spans="2:22" x14ac:dyDescent="0.35">
      <c r="E109" s="318"/>
      <c r="F109" s="318"/>
      <c r="G109" s="318"/>
      <c r="I109" s="318"/>
      <c r="J109" s="318"/>
      <c r="K109" s="318"/>
      <c r="O109" s="1"/>
      <c r="P109" s="1"/>
      <c r="Q109" s="1"/>
      <c r="R109" s="1"/>
      <c r="S109" s="1"/>
      <c r="T109" s="1"/>
      <c r="U109" s="1"/>
      <c r="V109" s="1"/>
    </row>
    <row r="110" spans="2:22" x14ac:dyDescent="0.35">
      <c r="I110" s="319"/>
      <c r="J110" s="319"/>
      <c r="K110" s="319"/>
      <c r="O110" s="1"/>
      <c r="P110" s="1"/>
      <c r="Q110" s="1"/>
      <c r="R110" s="1"/>
      <c r="S110" s="1"/>
      <c r="T110" s="1"/>
      <c r="U110" s="1"/>
      <c r="V110" s="1"/>
    </row>
    <row r="111" spans="2:22" x14ac:dyDescent="0.35">
      <c r="E111" s="320"/>
      <c r="F111" s="320"/>
      <c r="G111" s="320"/>
    </row>
    <row r="112" spans="2:22" x14ac:dyDescent="0.35">
      <c r="E112" s="320"/>
      <c r="F112" s="320"/>
      <c r="G112" s="320"/>
    </row>
  </sheetData>
  <sheetProtection algorithmName="SHA-512" hashValue="0Ynu3aGue48JCe0Qnqt8CWMpsvFSBJmCKMGEZoe/zgavuFggnNny6g3VjhM3PbJVrvezzkvZ8yHyRqmVB0HHug==" saltValue="XkOy49k7yorGT5VWgC8wdA==" spinCount="100000" sheet="1" objects="1" scenarios="1"/>
  <mergeCells count="10">
    <mergeCell ref="B108:D108"/>
    <mergeCell ref="B2:M3"/>
    <mergeCell ref="B5:M6"/>
    <mergeCell ref="B10:M10"/>
    <mergeCell ref="B8:M8"/>
    <mergeCell ref="B92:L92"/>
    <mergeCell ref="B45:L45"/>
    <mergeCell ref="B61:L61"/>
    <mergeCell ref="B83:L83"/>
    <mergeCell ref="B81:L81"/>
  </mergeCells>
  <conditionalFormatting sqref="C70:L70">
    <cfRule type="containsText" dxfId="3" priority="1" operator="containsText" text="Niet ok">
      <formula>NOT(ISERROR(SEARCH("Niet ok",C70)))</formula>
    </cfRule>
    <cfRule type="containsText" dxfId="2" priority="2" operator="containsText" text="ok">
      <formula>NOT(ISERROR(SEARCH("ok",C70)))</formula>
    </cfRule>
  </conditionalFormatting>
  <hyperlinks>
    <hyperlink ref="B108" r:id="rId1" xr:uid="{1233A1B9-7E76-4586-9089-77FDD30E06E2}"/>
  </hyperlinks>
  <pageMargins left="0.7" right="0.7" top="0.75" bottom="0.75" header="0.3" footer="0.3"/>
  <pageSetup paperSize="9" orientation="landscape"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AF0899-05EB-4BCD-92F6-75E3DC3AECDF}">
  <sheetPr codeName="Blad4">
    <tabColor theme="5" tint="0.79998168889431442"/>
  </sheetPr>
  <dimension ref="A1:Q114"/>
  <sheetViews>
    <sheetView showGridLines="0" topLeftCell="A6" zoomScale="85" zoomScaleNormal="85" workbookViewId="0">
      <selection activeCell="M11" sqref="M11"/>
    </sheetView>
  </sheetViews>
  <sheetFormatPr defaultColWidth="8.81640625" defaultRowHeight="14.5" x14ac:dyDescent="0.35"/>
  <cols>
    <col min="1" max="1" width="3.54296875" style="131" customWidth="1"/>
    <col min="2" max="2" width="33" style="107" bestFit="1" customWidth="1"/>
    <col min="3" max="12" width="9.1796875" style="107" customWidth="1"/>
    <col min="13" max="13" width="13.54296875" style="107" customWidth="1"/>
    <col min="14" max="14" width="4.54296875" style="107" customWidth="1"/>
    <col min="15" max="15" width="4.1796875" style="107" customWidth="1"/>
    <col min="16" max="16" width="81.1796875" style="107" customWidth="1"/>
    <col min="17" max="16384" width="8.81640625" style="107"/>
  </cols>
  <sheetData>
    <row r="1" spans="1:17" ht="6.65" customHeight="1" x14ac:dyDescent="0.35"/>
    <row r="2" spans="1:17" ht="8.15" customHeight="1" x14ac:dyDescent="0.35">
      <c r="B2" s="495" t="s">
        <v>274</v>
      </c>
      <c r="C2" s="495"/>
      <c r="D2" s="495"/>
      <c r="E2" s="495"/>
      <c r="F2" s="495"/>
      <c r="G2" s="495"/>
      <c r="H2" s="495"/>
      <c r="I2" s="495"/>
      <c r="J2" s="495"/>
      <c r="K2" s="495"/>
      <c r="L2" s="495"/>
      <c r="M2" s="495"/>
    </row>
    <row r="3" spans="1:17" ht="8.15" customHeight="1" x14ac:dyDescent="0.35">
      <c r="B3" s="495"/>
      <c r="C3" s="495"/>
      <c r="D3" s="495"/>
      <c r="E3" s="495"/>
      <c r="F3" s="495"/>
      <c r="G3" s="495"/>
      <c r="H3" s="495"/>
      <c r="I3" s="495"/>
      <c r="J3" s="495"/>
      <c r="K3" s="495"/>
      <c r="L3" s="495"/>
      <c r="M3" s="495"/>
    </row>
    <row r="4" spans="1:17" ht="6.65" customHeight="1" x14ac:dyDescent="0.35">
      <c r="A4" s="107"/>
      <c r="B4" s="364"/>
      <c r="C4" s="364"/>
      <c r="D4" s="364"/>
      <c r="E4" s="364"/>
      <c r="F4" s="364"/>
      <c r="G4" s="364"/>
      <c r="H4" s="364"/>
      <c r="I4" s="364"/>
      <c r="J4" s="364"/>
      <c r="K4" s="364"/>
      <c r="L4" s="364"/>
      <c r="M4" s="364"/>
    </row>
    <row r="5" spans="1:17" s="33" customFormat="1" ht="14.5" customHeight="1" x14ac:dyDescent="0.35">
      <c r="A5" s="63"/>
      <c r="B5" s="496" t="s">
        <v>19</v>
      </c>
      <c r="C5" s="496"/>
      <c r="D5" s="496"/>
      <c r="E5" s="496"/>
      <c r="F5" s="496"/>
      <c r="G5" s="496"/>
      <c r="H5" s="496"/>
      <c r="I5" s="496"/>
      <c r="J5" s="496"/>
      <c r="K5" s="496"/>
      <c r="L5" s="496"/>
      <c r="M5" s="496"/>
    </row>
    <row r="6" spans="1:17" s="33" customFormat="1" ht="23.15" customHeight="1" x14ac:dyDescent="0.35">
      <c r="A6" s="270"/>
      <c r="B6" s="496"/>
      <c r="C6" s="496"/>
      <c r="D6" s="496"/>
      <c r="E6" s="496"/>
      <c r="F6" s="496"/>
      <c r="G6" s="496"/>
      <c r="H6" s="496"/>
      <c r="I6" s="496"/>
      <c r="J6" s="496"/>
      <c r="K6" s="496"/>
      <c r="L6" s="496"/>
      <c r="M6" s="496"/>
    </row>
    <row r="7" spans="1:17" s="33" customFormat="1" ht="17" x14ac:dyDescent="0.35">
      <c r="A7" s="246"/>
      <c r="B7" s="272"/>
      <c r="C7" s="272"/>
      <c r="D7" s="272"/>
      <c r="E7" s="272"/>
      <c r="F7" s="272"/>
      <c r="G7" s="272"/>
      <c r="H7" s="272"/>
      <c r="I7" s="272"/>
      <c r="J7" s="272"/>
      <c r="K7" s="272"/>
      <c r="L7" s="272"/>
    </row>
    <row r="8" spans="1:17" s="33" customFormat="1" ht="17" x14ac:dyDescent="0.35">
      <c r="A8" s="63"/>
      <c r="B8" s="498" t="s">
        <v>15</v>
      </c>
      <c r="C8" s="498"/>
      <c r="D8" s="498"/>
      <c r="E8" s="498"/>
      <c r="F8" s="498"/>
      <c r="G8" s="498"/>
      <c r="H8" s="498"/>
      <c r="I8" s="498"/>
      <c r="J8" s="498"/>
      <c r="K8" s="498"/>
      <c r="L8" s="498"/>
      <c r="M8" s="498"/>
    </row>
    <row r="9" spans="1:17" s="33" customFormat="1" ht="16.5" x14ac:dyDescent="0.35">
      <c r="A9" s="273"/>
      <c r="B9" s="274"/>
      <c r="C9" s="274"/>
      <c r="D9" s="274"/>
      <c r="E9" s="274"/>
      <c r="F9" s="274"/>
      <c r="G9" s="274"/>
      <c r="H9" s="274"/>
      <c r="I9" s="274"/>
      <c r="J9" s="274"/>
      <c r="K9" s="274"/>
      <c r="L9" s="274"/>
      <c r="O9" s="107"/>
      <c r="P9" s="107"/>
    </row>
    <row r="10" spans="1:17" s="33" customFormat="1" ht="14.5" customHeight="1" x14ac:dyDescent="0.35">
      <c r="A10" s="63"/>
      <c r="B10" s="497" t="s">
        <v>0</v>
      </c>
      <c r="C10" s="497"/>
      <c r="D10" s="497"/>
      <c r="E10" s="497"/>
      <c r="F10" s="497"/>
      <c r="G10" s="497"/>
      <c r="H10" s="497"/>
      <c r="I10" s="497"/>
      <c r="J10" s="497"/>
      <c r="K10" s="497"/>
      <c r="L10" s="497"/>
      <c r="M10" s="497"/>
      <c r="O10" s="107"/>
      <c r="P10" s="107"/>
    </row>
    <row r="11" spans="1:17" s="33" customFormat="1" ht="8.15" customHeight="1" thickBot="1" x14ac:dyDescent="0.4">
      <c r="A11" s="275"/>
      <c r="B11" s="276"/>
      <c r="C11" s="277"/>
      <c r="D11" s="277"/>
      <c r="E11" s="277"/>
      <c r="F11" s="277"/>
      <c r="G11" s="277"/>
      <c r="H11" s="277"/>
      <c r="I11" s="277"/>
      <c r="J11" s="277"/>
      <c r="K11" s="277"/>
      <c r="L11" s="277"/>
      <c r="M11" s="278" t="str">
        <f>M12&amp;"
"&amp;M13</f>
        <v>2027
Ambitie</v>
      </c>
      <c r="N11" s="300"/>
      <c r="O11" s="1"/>
      <c r="P11" s="1"/>
      <c r="Q11" s="2"/>
    </row>
    <row r="12" spans="1:17" s="33" customFormat="1" ht="14.15" customHeight="1" thickBot="1" x14ac:dyDescent="0.4">
      <c r="A12" s="275"/>
      <c r="B12" s="276"/>
      <c r="C12" s="21" t="str">
        <f>C13&amp;"
n="&amp;C25</f>
        <v>2021
n=0</v>
      </c>
      <c r="D12" s="21" t="str">
        <f t="shared" ref="D12:L12" si="0">D13&amp;"
n="&amp;D25</f>
        <v>2022
n=0</v>
      </c>
      <c r="E12" s="21" t="str">
        <f t="shared" si="0"/>
        <v>2023
n=0</v>
      </c>
      <c r="F12" s="21" t="str">
        <f t="shared" si="0"/>
        <v>2024
n=0</v>
      </c>
      <c r="G12" s="21" t="str">
        <f t="shared" si="0"/>
        <v>2025
n=0</v>
      </c>
      <c r="H12" s="21" t="str">
        <f t="shared" si="0"/>
        <v>2026
n=0</v>
      </c>
      <c r="I12" s="21" t="str">
        <f t="shared" si="0"/>
        <v>2027
n=0</v>
      </c>
      <c r="J12" s="21" t="str">
        <f t="shared" si="0"/>
        <v>2028
n=0</v>
      </c>
      <c r="K12" s="21" t="str">
        <f t="shared" si="0"/>
        <v>2029
n=0</v>
      </c>
      <c r="L12" s="21" t="str">
        <f t="shared" si="0"/>
        <v>2030
n=0</v>
      </c>
      <c r="M12" s="30">
        <v>2027</v>
      </c>
      <c r="N12" s="300"/>
      <c r="O12" s="1"/>
      <c r="P12" s="1"/>
      <c r="Q12" s="2"/>
    </row>
    <row r="13" spans="1:17" s="33" customFormat="1" ht="14.15" customHeight="1" x14ac:dyDescent="0.35">
      <c r="A13" s="365"/>
      <c r="B13" s="309"/>
      <c r="C13" s="285">
        <v>2021</v>
      </c>
      <c r="D13" s="286">
        <v>2022</v>
      </c>
      <c r="E13" s="286">
        <v>2023</v>
      </c>
      <c r="F13" s="286">
        <v>2024</v>
      </c>
      <c r="G13" s="286">
        <v>2025</v>
      </c>
      <c r="H13" s="286">
        <v>2026</v>
      </c>
      <c r="I13" s="286">
        <v>2027</v>
      </c>
      <c r="J13" s="286">
        <v>2028</v>
      </c>
      <c r="K13" s="286">
        <v>2029</v>
      </c>
      <c r="L13" s="286">
        <v>2030</v>
      </c>
      <c r="M13" s="19" t="s">
        <v>128</v>
      </c>
      <c r="O13" s="282" t="s">
        <v>101</v>
      </c>
      <c r="Q13" s="2"/>
    </row>
    <row r="14" spans="1:17" s="33" customFormat="1" ht="14.5" customHeight="1" x14ac:dyDescent="0.35">
      <c r="A14" s="63"/>
      <c r="B14" s="288" t="s">
        <v>251</v>
      </c>
      <c r="C14" s="4"/>
      <c r="D14" s="4"/>
      <c r="E14" s="4"/>
      <c r="F14" s="4"/>
      <c r="G14" s="4"/>
      <c r="H14" s="4"/>
      <c r="I14" s="4"/>
      <c r="J14" s="4"/>
      <c r="K14" s="4"/>
      <c r="L14" s="4"/>
      <c r="M14" s="394"/>
      <c r="O14" s="5">
        <v>1</v>
      </c>
      <c r="P14" s="5" t="s">
        <v>102</v>
      </c>
      <c r="Q14" s="2"/>
    </row>
    <row r="15" spans="1:17" s="33" customFormat="1" ht="14.5" customHeight="1" x14ac:dyDescent="0.35">
      <c r="A15" s="63"/>
      <c r="B15" s="288" t="s">
        <v>31</v>
      </c>
      <c r="C15" s="4"/>
      <c r="D15" s="4"/>
      <c r="E15" s="4"/>
      <c r="F15" s="4"/>
      <c r="G15" s="4"/>
      <c r="H15" s="4"/>
      <c r="I15" s="4"/>
      <c r="J15" s="4"/>
      <c r="K15" s="4"/>
      <c r="L15" s="4"/>
      <c r="M15" s="394"/>
      <c r="O15" s="5">
        <v>2</v>
      </c>
      <c r="P15" s="2"/>
      <c r="Q15" s="2"/>
    </row>
    <row r="16" spans="1:17" s="33" customFormat="1" ht="15" customHeight="1" x14ac:dyDescent="0.35">
      <c r="A16" s="63"/>
      <c r="B16" s="288" t="s">
        <v>1</v>
      </c>
      <c r="C16" s="4"/>
      <c r="D16" s="4"/>
      <c r="E16" s="4"/>
      <c r="F16" s="4"/>
      <c r="G16" s="4"/>
      <c r="H16" s="4"/>
      <c r="I16" s="4"/>
      <c r="J16" s="4"/>
      <c r="K16" s="4"/>
      <c r="L16" s="4"/>
      <c r="M16" s="394"/>
      <c r="O16" s="5">
        <v>3</v>
      </c>
      <c r="P16" s="1"/>
      <c r="Q16" s="2"/>
    </row>
    <row r="17" spans="1:17" s="33" customFormat="1" ht="15" customHeight="1" x14ac:dyDescent="0.35">
      <c r="A17" s="63"/>
      <c r="B17" s="288" t="s">
        <v>2</v>
      </c>
      <c r="C17" s="4"/>
      <c r="D17" s="4"/>
      <c r="E17" s="4"/>
      <c r="F17" s="4"/>
      <c r="G17" s="4"/>
      <c r="H17" s="4"/>
      <c r="I17" s="4"/>
      <c r="J17" s="4"/>
      <c r="K17" s="4"/>
      <c r="L17" s="4"/>
      <c r="M17" s="394"/>
      <c r="O17" s="5">
        <v>4</v>
      </c>
      <c r="P17" s="1"/>
      <c r="Q17" s="2"/>
    </row>
    <row r="18" spans="1:17" s="33" customFormat="1" ht="15" customHeight="1" x14ac:dyDescent="0.35">
      <c r="A18" s="63"/>
      <c r="B18" s="288" t="s">
        <v>95</v>
      </c>
      <c r="C18" s="4"/>
      <c r="D18" s="4"/>
      <c r="E18" s="4"/>
      <c r="F18" s="4"/>
      <c r="G18" s="4"/>
      <c r="H18" s="4"/>
      <c r="I18" s="4"/>
      <c r="J18" s="4"/>
      <c r="K18" s="4"/>
      <c r="L18" s="4"/>
      <c r="M18" s="394"/>
      <c r="O18" s="1"/>
      <c r="P18" s="1"/>
      <c r="Q18" s="2"/>
    </row>
    <row r="19" spans="1:17" s="33" customFormat="1" ht="15" customHeight="1" x14ac:dyDescent="0.35">
      <c r="A19" s="63"/>
      <c r="B19" s="288" t="s">
        <v>29</v>
      </c>
      <c r="C19" s="4"/>
      <c r="D19" s="4"/>
      <c r="E19" s="4"/>
      <c r="F19" s="4"/>
      <c r="G19" s="4"/>
      <c r="H19" s="4"/>
      <c r="I19" s="4"/>
      <c r="J19" s="4"/>
      <c r="K19" s="4"/>
      <c r="L19" s="4"/>
      <c r="M19" s="394"/>
      <c r="O19" s="1"/>
      <c r="P19" s="1"/>
      <c r="Q19" s="2"/>
    </row>
    <row r="20" spans="1:17" s="33" customFormat="1" ht="15" customHeight="1" x14ac:dyDescent="0.35">
      <c r="A20" s="63"/>
      <c r="B20" s="288" t="s">
        <v>30</v>
      </c>
      <c r="C20" s="4"/>
      <c r="D20" s="4"/>
      <c r="E20" s="4"/>
      <c r="F20" s="4"/>
      <c r="G20" s="4"/>
      <c r="H20" s="4"/>
      <c r="I20" s="4"/>
      <c r="J20" s="4"/>
      <c r="K20" s="4"/>
      <c r="L20" s="4"/>
      <c r="M20" s="394"/>
      <c r="O20" s="1"/>
      <c r="P20" s="1"/>
      <c r="Q20" s="2"/>
    </row>
    <row r="21" spans="1:17" s="33" customFormat="1" x14ac:dyDescent="0.35">
      <c r="A21" s="63"/>
      <c r="B21" s="288" t="s">
        <v>5</v>
      </c>
      <c r="C21" s="4"/>
      <c r="D21" s="4"/>
      <c r="E21" s="4"/>
      <c r="F21" s="4"/>
      <c r="G21" s="4"/>
      <c r="H21" s="4"/>
      <c r="I21" s="4"/>
      <c r="J21" s="4"/>
      <c r="K21" s="4"/>
      <c r="L21" s="4"/>
      <c r="M21" s="394"/>
      <c r="O21" s="1"/>
      <c r="P21" s="1"/>
      <c r="Q21" s="2"/>
    </row>
    <row r="22" spans="1:17" s="33" customFormat="1" x14ac:dyDescent="0.35">
      <c r="A22" s="63"/>
      <c r="B22" s="288" t="s">
        <v>6</v>
      </c>
      <c r="C22" s="4"/>
      <c r="D22" s="4"/>
      <c r="E22" s="4"/>
      <c r="F22" s="4"/>
      <c r="G22" s="4"/>
      <c r="H22" s="4"/>
      <c r="I22" s="4"/>
      <c r="J22" s="4"/>
      <c r="K22" s="4"/>
      <c r="L22" s="4"/>
      <c r="M22" s="394"/>
      <c r="O22" s="1"/>
      <c r="P22" s="1"/>
      <c r="Q22" s="2"/>
    </row>
    <row r="23" spans="1:17" s="33" customFormat="1" x14ac:dyDescent="0.35">
      <c r="A23" s="63"/>
      <c r="B23" s="288" t="s">
        <v>331</v>
      </c>
      <c r="C23" s="4"/>
      <c r="D23" s="4"/>
      <c r="E23" s="4"/>
      <c r="F23" s="4"/>
      <c r="G23" s="4"/>
      <c r="H23" s="4"/>
      <c r="I23" s="4"/>
      <c r="J23" s="4"/>
      <c r="K23" s="4"/>
      <c r="L23" s="4"/>
      <c r="M23" s="394"/>
      <c r="O23" s="1"/>
      <c r="P23" s="1"/>
      <c r="Q23" s="2"/>
    </row>
    <row r="24" spans="1:17" s="33" customFormat="1" x14ac:dyDescent="0.35">
      <c r="A24" s="63"/>
      <c r="B24" s="288" t="s">
        <v>12</v>
      </c>
      <c r="C24" s="4"/>
      <c r="D24" s="4"/>
      <c r="E24" s="4"/>
      <c r="F24" s="4"/>
      <c r="G24" s="4"/>
      <c r="H24" s="4"/>
      <c r="I24" s="4"/>
      <c r="J24" s="4"/>
      <c r="K24" s="4"/>
      <c r="L24" s="4"/>
      <c r="M24" s="394"/>
      <c r="O24" s="1"/>
      <c r="P24" s="1"/>
      <c r="Q24" s="2"/>
    </row>
    <row r="25" spans="1:17" s="33" customFormat="1" ht="16" customHeight="1" x14ac:dyDescent="0.35">
      <c r="A25" s="62"/>
      <c r="B25" s="290" t="s">
        <v>4</v>
      </c>
      <c r="C25" s="14">
        <f>SUM(C14:C24)</f>
        <v>0</v>
      </c>
      <c r="D25" s="14">
        <f>SUM(D14:D24)</f>
        <v>0</v>
      </c>
      <c r="E25" s="14">
        <f>SUM(E14:E24)</f>
        <v>0</v>
      </c>
      <c r="F25" s="14">
        <f t="shared" ref="F25:L25" si="1">SUM(F14:F24)</f>
        <v>0</v>
      </c>
      <c r="G25" s="14">
        <f t="shared" si="1"/>
        <v>0</v>
      </c>
      <c r="H25" s="14">
        <f t="shared" si="1"/>
        <v>0</v>
      </c>
      <c r="I25" s="14">
        <f t="shared" si="1"/>
        <v>0</v>
      </c>
      <c r="J25" s="14">
        <f t="shared" si="1"/>
        <v>0</v>
      </c>
      <c r="K25" s="14">
        <f t="shared" si="1"/>
        <v>0</v>
      </c>
      <c r="L25" s="14">
        <f t="shared" si="1"/>
        <v>0</v>
      </c>
      <c r="M25" s="15">
        <f>SUM(M14:M24)</f>
        <v>0</v>
      </c>
      <c r="O25" s="1"/>
      <c r="P25" s="1"/>
      <c r="Q25" s="2"/>
    </row>
    <row r="26" spans="1:17" s="33" customFormat="1" ht="16" hidden="1" customHeight="1" x14ac:dyDescent="0.35">
      <c r="A26" s="62"/>
      <c r="B26" s="27" t="s">
        <v>127</v>
      </c>
      <c r="C26" s="16" t="e">
        <f>SUM(C14:C15)/SUM(C14:C24)</f>
        <v>#DIV/0!</v>
      </c>
      <c r="D26" s="16" t="e">
        <f t="shared" ref="D26:L26" si="2">SUM(D14:D15)/SUM(D14:D24)</f>
        <v>#DIV/0!</v>
      </c>
      <c r="E26" s="16" t="e">
        <f t="shared" si="2"/>
        <v>#DIV/0!</v>
      </c>
      <c r="F26" s="16" t="e">
        <f t="shared" si="2"/>
        <v>#DIV/0!</v>
      </c>
      <c r="G26" s="16" t="e">
        <f t="shared" si="2"/>
        <v>#DIV/0!</v>
      </c>
      <c r="H26" s="16" t="e">
        <f t="shared" si="2"/>
        <v>#DIV/0!</v>
      </c>
      <c r="I26" s="16" t="e">
        <f t="shared" si="2"/>
        <v>#DIV/0!</v>
      </c>
      <c r="J26" s="16" t="e">
        <f t="shared" si="2"/>
        <v>#DIV/0!</v>
      </c>
      <c r="K26" s="16" t="e">
        <f t="shared" si="2"/>
        <v>#DIV/0!</v>
      </c>
      <c r="L26" s="16" t="e">
        <f t="shared" si="2"/>
        <v>#DIV/0!</v>
      </c>
      <c r="M26" s="16" t="e">
        <f>SUM(M14:M15)/SUM(M14:M24)</f>
        <v>#DIV/0!</v>
      </c>
      <c r="O26" s="1"/>
      <c r="P26" s="1"/>
      <c r="Q26" s="2"/>
    </row>
    <row r="27" spans="1:17" s="33" customFormat="1" ht="16" customHeight="1" x14ac:dyDescent="0.35">
      <c r="A27" s="62"/>
      <c r="B27" s="28" t="s">
        <v>138</v>
      </c>
      <c r="C27" s="17">
        <f>IF(SUM(C14:C24)=0,0,SUM(C16:C24)/SUM(C14:C24))</f>
        <v>0</v>
      </c>
      <c r="D27" s="17">
        <f t="shared" ref="D27:M27" si="3">IF(SUM(D14:D24)=0,0,SUM(D16:D24)/SUM(D14:D24))</f>
        <v>0</v>
      </c>
      <c r="E27" s="17">
        <f t="shared" si="3"/>
        <v>0</v>
      </c>
      <c r="F27" s="17">
        <f t="shared" si="3"/>
        <v>0</v>
      </c>
      <c r="G27" s="17">
        <f t="shared" si="3"/>
        <v>0</v>
      </c>
      <c r="H27" s="17">
        <f t="shared" si="3"/>
        <v>0</v>
      </c>
      <c r="I27" s="17">
        <f t="shared" si="3"/>
        <v>0</v>
      </c>
      <c r="J27" s="17">
        <f t="shared" si="3"/>
        <v>0</v>
      </c>
      <c r="K27" s="17">
        <f t="shared" si="3"/>
        <v>0</v>
      </c>
      <c r="L27" s="17">
        <f t="shared" si="3"/>
        <v>0</v>
      </c>
      <c r="M27" s="17">
        <f t="shared" si="3"/>
        <v>0</v>
      </c>
      <c r="O27" s="1"/>
      <c r="P27" s="1"/>
      <c r="Q27" s="2"/>
    </row>
    <row r="28" spans="1:17" s="33" customFormat="1" ht="16" customHeight="1" x14ac:dyDescent="0.35">
      <c r="A28" s="62"/>
      <c r="B28" s="28" t="s">
        <v>125</v>
      </c>
      <c r="C28" s="18">
        <f>SUM(C16:C24)</f>
        <v>0</v>
      </c>
      <c r="D28" s="18">
        <f t="shared" ref="D28:L28" si="4">SUM(D16:D24)</f>
        <v>0</v>
      </c>
      <c r="E28" s="18">
        <f>SUM(E16:E24)</f>
        <v>0</v>
      </c>
      <c r="F28" s="18">
        <f>SUM(F16:F24)</f>
        <v>0</v>
      </c>
      <c r="G28" s="18">
        <f t="shared" si="4"/>
        <v>0</v>
      </c>
      <c r="H28" s="18">
        <f t="shared" si="4"/>
        <v>0</v>
      </c>
      <c r="I28" s="18">
        <f t="shared" si="4"/>
        <v>0</v>
      </c>
      <c r="J28" s="18">
        <f t="shared" si="4"/>
        <v>0</v>
      </c>
      <c r="K28" s="18">
        <f t="shared" si="4"/>
        <v>0</v>
      </c>
      <c r="L28" s="18">
        <f t="shared" si="4"/>
        <v>0</v>
      </c>
      <c r="M28" s="18"/>
      <c r="O28" s="1"/>
      <c r="P28" s="1"/>
      <c r="Q28" s="2"/>
    </row>
    <row r="29" spans="1:17" s="33" customFormat="1" ht="16" customHeight="1" x14ac:dyDescent="0.35">
      <c r="A29" s="62"/>
      <c r="O29" s="1"/>
      <c r="P29" s="1"/>
      <c r="Q29" s="2"/>
    </row>
    <row r="30" spans="1:17" s="33" customFormat="1" ht="12.65" hidden="1" customHeight="1" x14ac:dyDescent="0.35">
      <c r="A30" s="63"/>
      <c r="B30" s="291"/>
      <c r="C30" s="292">
        <f>'1. Dashboard'!$D$6</f>
        <v>2023</v>
      </c>
      <c r="D30" s="293"/>
      <c r="O30" s="1"/>
      <c r="P30" s="1"/>
      <c r="Q30" s="2"/>
    </row>
    <row r="31" spans="1:17" s="33" customFormat="1" ht="12.65" hidden="1" customHeight="1" x14ac:dyDescent="0.35">
      <c r="A31" s="63"/>
      <c r="B31" s="295" t="s">
        <v>251</v>
      </c>
      <c r="C31" s="296">
        <f t="shared" ref="C31:C45" si="5">INDEX($B$13:$M$28,MATCH($B31,$B$13:$B$28,0),MATCH(C$30,$B$13:$M$13,0))</f>
        <v>0</v>
      </c>
      <c r="D31" s="293"/>
      <c r="O31" s="1"/>
      <c r="P31" s="1"/>
      <c r="Q31" s="2"/>
    </row>
    <row r="32" spans="1:17" s="33" customFormat="1" ht="12.65" hidden="1" customHeight="1" x14ac:dyDescent="0.35">
      <c r="A32" s="63"/>
      <c r="B32" s="295" t="s">
        <v>31</v>
      </c>
      <c r="C32" s="296">
        <f t="shared" si="5"/>
        <v>0</v>
      </c>
      <c r="D32" s="293"/>
      <c r="O32" s="1"/>
      <c r="P32" s="1"/>
      <c r="Q32" s="2"/>
    </row>
    <row r="33" spans="1:17" s="33" customFormat="1" ht="12.65" hidden="1" customHeight="1" x14ac:dyDescent="0.35">
      <c r="A33" s="63"/>
      <c r="B33" s="295" t="s">
        <v>1</v>
      </c>
      <c r="C33" s="296">
        <f t="shared" si="5"/>
        <v>0</v>
      </c>
      <c r="D33" s="293"/>
      <c r="O33" s="1"/>
      <c r="P33" s="1"/>
      <c r="Q33" s="2"/>
    </row>
    <row r="34" spans="1:17" s="33" customFormat="1" ht="12.65" hidden="1" customHeight="1" x14ac:dyDescent="0.35">
      <c r="A34" s="63"/>
      <c r="B34" s="295" t="s">
        <v>2</v>
      </c>
      <c r="C34" s="296">
        <f t="shared" si="5"/>
        <v>0</v>
      </c>
      <c r="D34" s="293"/>
      <c r="O34" s="1"/>
      <c r="P34" s="1"/>
      <c r="Q34" s="2"/>
    </row>
    <row r="35" spans="1:17" s="33" customFormat="1" ht="12.65" hidden="1" customHeight="1" x14ac:dyDescent="0.35">
      <c r="A35" s="63"/>
      <c r="B35" s="295" t="s">
        <v>95</v>
      </c>
      <c r="C35" s="296">
        <f t="shared" si="5"/>
        <v>0</v>
      </c>
      <c r="D35" s="293"/>
      <c r="O35" s="1"/>
      <c r="P35" s="1"/>
      <c r="Q35" s="2"/>
    </row>
    <row r="36" spans="1:17" s="33" customFormat="1" ht="12.65" hidden="1" customHeight="1" x14ac:dyDescent="0.35">
      <c r="A36" s="63"/>
      <c r="B36" s="295" t="s">
        <v>29</v>
      </c>
      <c r="C36" s="296">
        <f t="shared" si="5"/>
        <v>0</v>
      </c>
      <c r="D36" s="293"/>
      <c r="O36" s="1"/>
      <c r="P36" s="1"/>
      <c r="Q36" s="2"/>
    </row>
    <row r="37" spans="1:17" s="33" customFormat="1" ht="12.65" hidden="1" customHeight="1" x14ac:dyDescent="0.35">
      <c r="A37" s="63"/>
      <c r="B37" s="295" t="s">
        <v>30</v>
      </c>
      <c r="C37" s="296">
        <f t="shared" si="5"/>
        <v>0</v>
      </c>
      <c r="D37" s="293"/>
      <c r="O37" s="1"/>
      <c r="P37" s="1"/>
      <c r="Q37" s="2"/>
    </row>
    <row r="38" spans="1:17" s="33" customFormat="1" ht="12.65" hidden="1" customHeight="1" x14ac:dyDescent="0.35">
      <c r="A38" s="63"/>
      <c r="B38" s="295" t="s">
        <v>5</v>
      </c>
      <c r="C38" s="296">
        <f t="shared" si="5"/>
        <v>0</v>
      </c>
      <c r="D38" s="293"/>
      <c r="O38" s="1"/>
      <c r="P38" s="1"/>
      <c r="Q38" s="2"/>
    </row>
    <row r="39" spans="1:17" s="33" customFormat="1" ht="12.65" hidden="1" customHeight="1" x14ac:dyDescent="0.35">
      <c r="A39" s="63"/>
      <c r="B39" s="295" t="s">
        <v>6</v>
      </c>
      <c r="C39" s="296">
        <f t="shared" si="5"/>
        <v>0</v>
      </c>
      <c r="D39" s="293"/>
      <c r="O39" s="1"/>
      <c r="P39" s="1"/>
      <c r="Q39" s="2"/>
    </row>
    <row r="40" spans="1:17" s="33" customFormat="1" ht="12.65" hidden="1" customHeight="1" x14ac:dyDescent="0.35">
      <c r="A40" s="63"/>
      <c r="B40" s="295" t="s">
        <v>331</v>
      </c>
      <c r="C40" s="296">
        <f t="shared" si="5"/>
        <v>0</v>
      </c>
      <c r="D40" s="293"/>
      <c r="O40" s="1"/>
      <c r="P40" s="1"/>
      <c r="Q40" s="2"/>
    </row>
    <row r="41" spans="1:17" s="33" customFormat="1" ht="12.65" hidden="1" customHeight="1" x14ac:dyDescent="0.35">
      <c r="A41" s="63"/>
      <c r="B41" s="295" t="s">
        <v>12</v>
      </c>
      <c r="C41" s="296">
        <f t="shared" si="5"/>
        <v>0</v>
      </c>
      <c r="D41" s="293"/>
      <c r="O41" s="1"/>
      <c r="P41" s="1"/>
      <c r="Q41" s="2"/>
    </row>
    <row r="42" spans="1:17" s="33" customFormat="1" ht="12.65" hidden="1" customHeight="1" x14ac:dyDescent="0.35">
      <c r="A42" s="63"/>
      <c r="B42" s="290" t="s">
        <v>4</v>
      </c>
      <c r="C42" s="296">
        <f t="shared" si="5"/>
        <v>0</v>
      </c>
      <c r="D42" s="293"/>
      <c r="O42" s="1"/>
      <c r="P42" s="1"/>
      <c r="Q42" s="2"/>
    </row>
    <row r="43" spans="1:17" s="33" customFormat="1" ht="12.65" hidden="1" customHeight="1" x14ac:dyDescent="0.35">
      <c r="A43" s="63"/>
      <c r="B43" s="297" t="s">
        <v>127</v>
      </c>
      <c r="C43" s="366" t="e">
        <f t="shared" si="5"/>
        <v>#DIV/0!</v>
      </c>
      <c r="D43" s="293"/>
      <c r="O43" s="1"/>
      <c r="P43" s="1"/>
      <c r="Q43" s="2"/>
    </row>
    <row r="44" spans="1:17" s="33" customFormat="1" ht="12.65" hidden="1" customHeight="1" x14ac:dyDescent="0.35">
      <c r="A44" s="63"/>
      <c r="B44" s="298" t="s">
        <v>138</v>
      </c>
      <c r="C44" s="367">
        <f t="shared" si="5"/>
        <v>0</v>
      </c>
      <c r="D44" s="293"/>
      <c r="O44" s="1"/>
      <c r="P44" s="1"/>
      <c r="Q44" s="2"/>
    </row>
    <row r="45" spans="1:17" s="33" customFormat="1" ht="12.65" hidden="1" customHeight="1" x14ac:dyDescent="0.35">
      <c r="A45" s="63"/>
      <c r="B45" s="298" t="s">
        <v>125</v>
      </c>
      <c r="C45" s="368">
        <f t="shared" si="5"/>
        <v>0</v>
      </c>
      <c r="D45" s="293"/>
      <c r="O45" s="1"/>
      <c r="P45" s="1"/>
      <c r="Q45" s="2"/>
    </row>
    <row r="46" spans="1:17" s="33" customFormat="1" ht="12.65" hidden="1" customHeight="1" x14ac:dyDescent="0.35">
      <c r="A46" s="63"/>
      <c r="B46" s="293"/>
      <c r="C46" s="293"/>
      <c r="D46" s="293"/>
      <c r="O46" s="1"/>
      <c r="P46" s="1"/>
      <c r="Q46" s="2"/>
    </row>
    <row r="47" spans="1:17" s="33" customFormat="1" ht="14.15" customHeight="1" x14ac:dyDescent="0.35">
      <c r="A47" s="299"/>
      <c r="B47" s="497" t="s">
        <v>256</v>
      </c>
      <c r="C47" s="497"/>
      <c r="D47" s="497"/>
      <c r="E47" s="497"/>
      <c r="F47" s="497"/>
      <c r="G47" s="497"/>
      <c r="H47" s="497"/>
      <c r="I47" s="497"/>
      <c r="J47" s="497"/>
      <c r="K47" s="497"/>
      <c r="L47" s="497"/>
      <c r="N47" s="300"/>
      <c r="O47" s="2"/>
      <c r="P47" s="2"/>
      <c r="Q47" s="2"/>
    </row>
    <row r="48" spans="1:17" s="33" customFormat="1" ht="8.15" customHeight="1" x14ac:dyDescent="0.35">
      <c r="A48" s="275"/>
      <c r="B48" s="276"/>
      <c r="C48" s="276"/>
      <c r="D48" s="276"/>
      <c r="E48" s="276"/>
      <c r="F48" s="276"/>
      <c r="G48" s="276"/>
      <c r="H48" s="276"/>
      <c r="I48" s="276"/>
      <c r="J48" s="276"/>
      <c r="K48" s="276"/>
      <c r="L48" s="276"/>
      <c r="N48" s="300"/>
      <c r="O48" s="2"/>
      <c r="P48" s="2"/>
      <c r="Q48" s="2"/>
    </row>
    <row r="49" spans="1:17" s="33" customFormat="1" ht="14.5" customHeight="1" x14ac:dyDescent="0.35">
      <c r="A49" s="299"/>
      <c r="B49" s="301"/>
      <c r="C49" s="302">
        <v>2021</v>
      </c>
      <c r="D49" s="302">
        <v>2022</v>
      </c>
      <c r="E49" s="302">
        <v>2023</v>
      </c>
      <c r="F49" s="302">
        <v>2024</v>
      </c>
      <c r="G49" s="302">
        <v>2025</v>
      </c>
      <c r="H49" s="302">
        <v>2026</v>
      </c>
      <c r="I49" s="302">
        <v>2027</v>
      </c>
      <c r="J49" s="302">
        <v>2028</v>
      </c>
      <c r="K49" s="302">
        <v>2029</v>
      </c>
      <c r="L49" s="302">
        <v>2030</v>
      </c>
      <c r="N49" s="300"/>
      <c r="O49" s="282" t="s">
        <v>101</v>
      </c>
      <c r="Q49" s="2"/>
    </row>
    <row r="50" spans="1:17" s="33" customFormat="1" ht="14.5" customHeight="1" x14ac:dyDescent="0.35">
      <c r="A50" s="299"/>
      <c r="B50" s="303" t="s">
        <v>41</v>
      </c>
      <c r="C50" s="4"/>
      <c r="D50" s="4"/>
      <c r="E50" s="4"/>
      <c r="F50" s="4"/>
      <c r="G50" s="4"/>
      <c r="H50" s="4"/>
      <c r="I50" s="4"/>
      <c r="J50" s="4"/>
      <c r="K50" s="4"/>
      <c r="L50" s="4"/>
      <c r="N50" s="300"/>
      <c r="O50" s="5">
        <v>1</v>
      </c>
      <c r="P50" s="2"/>
      <c r="Q50" s="2"/>
    </row>
    <row r="51" spans="1:17" ht="14.15" customHeight="1" x14ac:dyDescent="0.35">
      <c r="B51" s="303" t="s">
        <v>135</v>
      </c>
      <c r="C51" s="4"/>
      <c r="D51" s="4"/>
      <c r="E51" s="4"/>
      <c r="F51" s="4"/>
      <c r="G51" s="4"/>
      <c r="H51" s="4"/>
      <c r="I51" s="4"/>
      <c r="J51" s="4"/>
      <c r="K51" s="4"/>
      <c r="L51" s="4"/>
      <c r="O51" s="5">
        <v>2</v>
      </c>
      <c r="P51" s="1"/>
      <c r="Q51" s="1"/>
    </row>
    <row r="52" spans="1:17" ht="14.15" customHeight="1" x14ac:dyDescent="0.35">
      <c r="B52" s="303" t="s">
        <v>7</v>
      </c>
      <c r="C52" s="4"/>
      <c r="D52" s="4"/>
      <c r="E52" s="4"/>
      <c r="F52" s="4"/>
      <c r="G52" s="4"/>
      <c r="H52" s="4"/>
      <c r="I52" s="4"/>
      <c r="J52" s="4"/>
      <c r="K52" s="4"/>
      <c r="L52" s="4"/>
      <c r="O52" s="5">
        <v>3</v>
      </c>
      <c r="P52" s="1"/>
      <c r="Q52" s="1"/>
    </row>
    <row r="53" spans="1:17" s="33" customFormat="1" ht="14.15" customHeight="1" x14ac:dyDescent="0.35">
      <c r="A53" s="63"/>
      <c r="B53" s="11" t="s">
        <v>107</v>
      </c>
      <c r="C53" s="10">
        <f>C14+C15-SUM(C50:C52)</f>
        <v>0</v>
      </c>
      <c r="D53" s="10">
        <f>D14+D15-SUM(D50:D52)</f>
        <v>0</v>
      </c>
      <c r="E53" s="10">
        <f t="shared" ref="E53:L53" si="6">E14+E15-SUM(E50:E52)</f>
        <v>0</v>
      </c>
      <c r="F53" s="10">
        <f t="shared" si="6"/>
        <v>0</v>
      </c>
      <c r="G53" s="10">
        <f t="shared" si="6"/>
        <v>0</v>
      </c>
      <c r="H53" s="10">
        <f t="shared" si="6"/>
        <v>0</v>
      </c>
      <c r="I53" s="10">
        <f t="shared" si="6"/>
        <v>0</v>
      </c>
      <c r="J53" s="10">
        <f t="shared" si="6"/>
        <v>0</v>
      </c>
      <c r="K53" s="10">
        <f t="shared" si="6"/>
        <v>0</v>
      </c>
      <c r="L53" s="10">
        <f t="shared" si="6"/>
        <v>0</v>
      </c>
      <c r="O53" s="5">
        <v>4</v>
      </c>
      <c r="P53" s="2"/>
      <c r="Q53" s="2"/>
    </row>
    <row r="54" spans="1:17" ht="15.5" x14ac:dyDescent="0.35">
      <c r="A54" s="62"/>
      <c r="B54" s="290" t="s">
        <v>4</v>
      </c>
      <c r="C54" s="14">
        <f>SUM(C50:C53)</f>
        <v>0</v>
      </c>
      <c r="D54" s="14">
        <f>SUM(D50:D53)</f>
        <v>0</v>
      </c>
      <c r="E54" s="14">
        <f t="shared" ref="E54:L54" si="7">SUM(E50:E53)</f>
        <v>0</v>
      </c>
      <c r="F54" s="14">
        <f>SUM(F50:F53)</f>
        <v>0</v>
      </c>
      <c r="G54" s="14">
        <f t="shared" si="7"/>
        <v>0</v>
      </c>
      <c r="H54" s="14">
        <f t="shared" si="7"/>
        <v>0</v>
      </c>
      <c r="I54" s="14">
        <f t="shared" si="7"/>
        <v>0</v>
      </c>
      <c r="J54" s="14">
        <f t="shared" si="7"/>
        <v>0</v>
      </c>
      <c r="K54" s="14">
        <f t="shared" si="7"/>
        <v>0</v>
      </c>
      <c r="L54" s="14">
        <f t="shared" si="7"/>
        <v>0</v>
      </c>
      <c r="O54" s="1"/>
      <c r="P54" s="1"/>
      <c r="Q54" s="1"/>
    </row>
    <row r="55" spans="1:17" ht="10" customHeight="1" x14ac:dyDescent="0.35">
      <c r="C55" s="282"/>
      <c r="D55" s="282"/>
      <c r="O55" s="1"/>
      <c r="P55" s="1"/>
      <c r="Q55" s="1"/>
    </row>
    <row r="56" spans="1:17" ht="14.15" hidden="1" customHeight="1" x14ac:dyDescent="0.35">
      <c r="B56" s="282"/>
      <c r="C56" s="292">
        <f>'1. Dashboard'!$D$6</f>
        <v>2023</v>
      </c>
      <c r="D56" s="282"/>
      <c r="O56" s="1"/>
      <c r="P56" s="1"/>
      <c r="Q56" s="1"/>
    </row>
    <row r="57" spans="1:17" ht="13" hidden="1" customHeight="1" x14ac:dyDescent="0.35">
      <c r="B57" s="303" t="s">
        <v>41</v>
      </c>
      <c r="C57" s="289">
        <f>INDEX($B$49:$L$54,MATCH($B57,$B$49:$B$54,0),MATCH(C$56,$B$49:$L$49,0))</f>
        <v>0</v>
      </c>
      <c r="D57" s="282"/>
      <c r="O57" s="1"/>
      <c r="P57" s="1"/>
      <c r="Q57" s="1"/>
    </row>
    <row r="58" spans="1:17" ht="13" hidden="1" customHeight="1" x14ac:dyDescent="0.35">
      <c r="B58" s="303" t="s">
        <v>135</v>
      </c>
      <c r="C58" s="289">
        <f>INDEX($B$49:$L$54,MATCH($B58,$B$49:$B$54,0),MATCH(C$56,$B$49:$L$49,0))</f>
        <v>0</v>
      </c>
      <c r="D58" s="282"/>
      <c r="O58" s="1"/>
      <c r="P58" s="1"/>
      <c r="Q58" s="1"/>
    </row>
    <row r="59" spans="1:17" ht="13" hidden="1" customHeight="1" x14ac:dyDescent="0.35">
      <c r="B59" s="303" t="s">
        <v>7</v>
      </c>
      <c r="C59" s="289">
        <f>INDEX($B$49:$L$54,MATCH($B59,$B$49:$B$54,0),MATCH(C$56,$B$49:$L$49,0))</f>
        <v>0</v>
      </c>
      <c r="D59" s="282"/>
      <c r="O59" s="1"/>
      <c r="P59" s="1"/>
      <c r="Q59" s="1"/>
    </row>
    <row r="60" spans="1:17" ht="13" hidden="1" customHeight="1" x14ac:dyDescent="0.35">
      <c r="B60" s="11" t="s">
        <v>107</v>
      </c>
      <c r="C60" s="10">
        <f>INDEX($B$49:$L$54,MATCH($B60,$B$49:$B$54,0),MATCH(C$56,$B$49:$L$49,0))</f>
        <v>0</v>
      </c>
      <c r="D60" s="282"/>
      <c r="O60" s="1"/>
      <c r="P60" s="1"/>
      <c r="Q60" s="1"/>
    </row>
    <row r="61" spans="1:17" ht="13" hidden="1" customHeight="1" x14ac:dyDescent="0.35">
      <c r="B61" s="290" t="s">
        <v>4</v>
      </c>
      <c r="C61" s="10">
        <f>INDEX($B$49:$L$54,MATCH($B61,$B$49:$B$54,0),MATCH(C$56,$B$49:$L$49,0))</f>
        <v>0</v>
      </c>
      <c r="D61" s="282"/>
      <c r="O61" s="1"/>
      <c r="P61" s="1"/>
      <c r="Q61" s="1"/>
    </row>
    <row r="62" spans="1:17" ht="10" hidden="1" customHeight="1" x14ac:dyDescent="0.35">
      <c r="B62" s="282"/>
      <c r="C62" s="282"/>
      <c r="D62" s="282"/>
      <c r="O62" s="1"/>
      <c r="P62" s="1"/>
      <c r="Q62" s="1"/>
    </row>
    <row r="63" spans="1:17" s="33" customFormat="1" ht="17" x14ac:dyDescent="0.35">
      <c r="A63" s="131"/>
      <c r="B63" s="498" t="s">
        <v>120</v>
      </c>
      <c r="C63" s="498"/>
      <c r="D63" s="498"/>
      <c r="E63" s="498"/>
      <c r="F63" s="498"/>
      <c r="G63" s="498"/>
      <c r="H63" s="498"/>
      <c r="I63" s="498"/>
      <c r="J63" s="498"/>
      <c r="K63" s="498"/>
      <c r="L63" s="498"/>
      <c r="N63" s="107"/>
      <c r="O63" s="1"/>
      <c r="P63" s="1"/>
      <c r="Q63" s="2"/>
    </row>
    <row r="64" spans="1:17" s="33" customFormat="1" ht="8.15" customHeight="1" x14ac:dyDescent="0.35">
      <c r="A64" s="275"/>
      <c r="B64" s="276"/>
      <c r="C64" s="277"/>
      <c r="D64" s="277"/>
      <c r="E64" s="277"/>
      <c r="F64" s="277"/>
      <c r="G64" s="277"/>
      <c r="H64" s="277"/>
      <c r="I64" s="277"/>
      <c r="J64" s="277"/>
      <c r="K64" s="277"/>
      <c r="L64" s="277"/>
      <c r="N64" s="107"/>
      <c r="O64" s="1"/>
      <c r="P64" s="1"/>
      <c r="Q64" s="2"/>
    </row>
    <row r="65" spans="1:17" s="33" customFormat="1" ht="14.15" customHeight="1" x14ac:dyDescent="0.35">
      <c r="A65" s="299"/>
      <c r="B65" s="309"/>
      <c r="C65" s="302">
        <v>2021</v>
      </c>
      <c r="D65" s="302">
        <v>2022</v>
      </c>
      <c r="E65" s="302">
        <v>2023</v>
      </c>
      <c r="F65" s="302">
        <v>2024</v>
      </c>
      <c r="G65" s="302">
        <v>2025</v>
      </c>
      <c r="H65" s="302">
        <v>2026</v>
      </c>
      <c r="I65" s="302">
        <v>2027</v>
      </c>
      <c r="J65" s="302">
        <v>2028</v>
      </c>
      <c r="K65" s="302">
        <v>2029</v>
      </c>
      <c r="L65" s="302">
        <v>2030</v>
      </c>
      <c r="N65" s="107"/>
      <c r="O65" s="282" t="s">
        <v>101</v>
      </c>
      <c r="P65" s="107"/>
      <c r="Q65" s="2"/>
    </row>
    <row r="66" spans="1:17" s="33" customFormat="1" ht="14.15" customHeight="1" x14ac:dyDescent="0.35">
      <c r="A66" s="63"/>
      <c r="B66" s="395" t="s">
        <v>43</v>
      </c>
      <c r="C66" s="4"/>
      <c r="D66" s="4"/>
      <c r="E66" s="4"/>
      <c r="F66" s="4"/>
      <c r="G66" s="4"/>
      <c r="H66" s="4"/>
      <c r="I66" s="4"/>
      <c r="J66" s="4"/>
      <c r="K66" s="4"/>
      <c r="L66" s="4"/>
      <c r="N66" s="107"/>
      <c r="O66" s="5">
        <v>1</v>
      </c>
      <c r="P66" s="1"/>
      <c r="Q66" s="2"/>
    </row>
    <row r="67" spans="1:17" s="33" customFormat="1" ht="14.15" customHeight="1" x14ac:dyDescent="0.35">
      <c r="A67" s="63"/>
      <c r="B67" s="395" t="s">
        <v>129</v>
      </c>
      <c r="C67" s="4"/>
      <c r="D67" s="32"/>
      <c r="E67" s="4"/>
      <c r="F67" s="4"/>
      <c r="G67" s="4"/>
      <c r="H67" s="4"/>
      <c r="I67" s="4"/>
      <c r="J67" s="4"/>
      <c r="K67" s="4"/>
      <c r="L67" s="4"/>
      <c r="N67" s="107"/>
      <c r="O67" s="5">
        <v>2</v>
      </c>
      <c r="P67" s="1"/>
      <c r="Q67" s="2"/>
    </row>
    <row r="68" spans="1:17" s="33" customFormat="1" ht="14.15" customHeight="1" x14ac:dyDescent="0.35">
      <c r="A68" s="63"/>
      <c r="B68" s="395" t="s">
        <v>130</v>
      </c>
      <c r="C68" s="4"/>
      <c r="D68" s="4"/>
      <c r="E68" s="4"/>
      <c r="F68" s="4"/>
      <c r="G68" s="4"/>
      <c r="H68" s="4"/>
      <c r="I68" s="4"/>
      <c r="J68" s="4"/>
      <c r="K68" s="4"/>
      <c r="L68" s="4"/>
      <c r="N68" s="107"/>
      <c r="O68" s="5">
        <v>3</v>
      </c>
      <c r="P68" s="1"/>
      <c r="Q68" s="2"/>
    </row>
    <row r="69" spans="1:17" s="33" customFormat="1" ht="14.15" customHeight="1" x14ac:dyDescent="0.35">
      <c r="A69" s="63"/>
      <c r="B69" s="395" t="s">
        <v>299</v>
      </c>
      <c r="C69" s="4"/>
      <c r="D69" s="4"/>
      <c r="E69" s="4"/>
      <c r="F69" s="4"/>
      <c r="G69" s="4"/>
      <c r="H69" s="4"/>
      <c r="I69" s="4"/>
      <c r="J69" s="4"/>
      <c r="K69" s="4"/>
      <c r="L69" s="4"/>
      <c r="N69" s="107"/>
      <c r="O69" s="5">
        <v>4</v>
      </c>
      <c r="P69" s="1"/>
      <c r="Q69" s="2"/>
    </row>
    <row r="70" spans="1:17" s="33" customFormat="1" ht="14.15" customHeight="1" x14ac:dyDescent="0.35">
      <c r="A70" s="63"/>
      <c r="B70" s="395" t="s">
        <v>300</v>
      </c>
      <c r="C70" s="4"/>
      <c r="D70" s="4"/>
      <c r="E70" s="4"/>
      <c r="F70" s="4"/>
      <c r="G70" s="4"/>
      <c r="H70" s="4"/>
      <c r="I70" s="4"/>
      <c r="J70" s="4"/>
      <c r="K70" s="4"/>
      <c r="L70" s="4"/>
      <c r="N70" s="107"/>
      <c r="O70" s="1"/>
      <c r="P70" s="1"/>
      <c r="Q70" s="2"/>
    </row>
    <row r="71" spans="1:17" s="33" customFormat="1" ht="14.15" customHeight="1" x14ac:dyDescent="0.35">
      <c r="A71" s="63"/>
      <c r="B71" s="290" t="s">
        <v>4</v>
      </c>
      <c r="C71" s="26">
        <f t="shared" ref="C71:L71" si="8">SUM(C66:C70)</f>
        <v>0</v>
      </c>
      <c r="D71" s="26">
        <f t="shared" si="8"/>
        <v>0</v>
      </c>
      <c r="E71" s="26">
        <f t="shared" si="8"/>
        <v>0</v>
      </c>
      <c r="F71" s="26">
        <f t="shared" si="8"/>
        <v>0</v>
      </c>
      <c r="G71" s="26">
        <f t="shared" si="8"/>
        <v>0</v>
      </c>
      <c r="H71" s="26">
        <f t="shared" si="8"/>
        <v>0</v>
      </c>
      <c r="I71" s="26">
        <f t="shared" si="8"/>
        <v>0</v>
      </c>
      <c r="J71" s="26">
        <f t="shared" si="8"/>
        <v>0</v>
      </c>
      <c r="K71" s="26">
        <f t="shared" si="8"/>
        <v>0</v>
      </c>
      <c r="L71" s="14">
        <f t="shared" si="8"/>
        <v>0</v>
      </c>
      <c r="N71" s="107"/>
      <c r="O71" s="1"/>
      <c r="P71" s="1"/>
      <c r="Q71" s="2"/>
    </row>
    <row r="72" spans="1:17" s="33" customFormat="1" ht="14.15" customHeight="1" x14ac:dyDescent="0.35">
      <c r="A72" s="63"/>
      <c r="B72" s="311" t="s">
        <v>140</v>
      </c>
      <c r="C72" s="29" t="str">
        <f>IF(C71=C54, "ok", "Niet ok")</f>
        <v>ok</v>
      </c>
      <c r="D72" s="29" t="str">
        <f t="shared" ref="D72:L72" si="9">IF(D71=D54, "ok", "Niet ok")</f>
        <v>ok</v>
      </c>
      <c r="E72" s="29" t="str">
        <f t="shared" si="9"/>
        <v>ok</v>
      </c>
      <c r="F72" s="29" t="str">
        <f t="shared" si="9"/>
        <v>ok</v>
      </c>
      <c r="G72" s="29" t="str">
        <f t="shared" si="9"/>
        <v>ok</v>
      </c>
      <c r="H72" s="29" t="str">
        <f t="shared" si="9"/>
        <v>ok</v>
      </c>
      <c r="I72" s="29" t="str">
        <f t="shared" si="9"/>
        <v>ok</v>
      </c>
      <c r="J72" s="29" t="str">
        <f t="shared" si="9"/>
        <v>ok</v>
      </c>
      <c r="K72" s="29" t="str">
        <f t="shared" si="9"/>
        <v>ok</v>
      </c>
      <c r="L72" s="29" t="str">
        <f t="shared" si="9"/>
        <v>ok</v>
      </c>
      <c r="N72" s="107"/>
      <c r="O72" s="1"/>
      <c r="P72" s="1"/>
      <c r="Q72" s="2"/>
    </row>
    <row r="73" spans="1:17" s="33" customFormat="1" ht="9.65" customHeight="1" x14ac:dyDescent="0.35">
      <c r="A73" s="312"/>
      <c r="B73" s="304" t="s">
        <v>263</v>
      </c>
      <c r="C73" s="282"/>
      <c r="D73" s="282"/>
      <c r="E73" s="107"/>
      <c r="F73" s="107"/>
      <c r="G73" s="107"/>
      <c r="H73" s="107"/>
      <c r="I73" s="107"/>
      <c r="J73" s="107"/>
      <c r="K73" s="107"/>
      <c r="L73" s="107"/>
      <c r="O73" s="1"/>
      <c r="P73" s="1"/>
      <c r="Q73" s="2"/>
    </row>
    <row r="74" spans="1:17" s="33" customFormat="1" ht="10.5" hidden="1" customHeight="1" x14ac:dyDescent="0.35">
      <c r="A74" s="312"/>
      <c r="B74" s="304"/>
      <c r="C74" s="282"/>
      <c r="D74" s="282"/>
      <c r="E74" s="282"/>
      <c r="F74" s="282"/>
      <c r="G74" s="282"/>
      <c r="H74" s="282"/>
      <c r="I74" s="282"/>
      <c r="J74" s="282"/>
      <c r="K74" s="282"/>
      <c r="L74" s="282"/>
      <c r="O74" s="1"/>
      <c r="P74" s="1"/>
      <c r="Q74" s="2"/>
    </row>
    <row r="75" spans="1:17" s="33" customFormat="1" ht="12.65" hidden="1" customHeight="1" x14ac:dyDescent="0.35">
      <c r="A75" s="312"/>
      <c r="B75" s="313"/>
      <c r="C75" s="292">
        <f>'1. Dashboard'!$D$6</f>
        <v>2023</v>
      </c>
      <c r="D75" s="314"/>
      <c r="E75" s="314"/>
      <c r="F75" s="314"/>
      <c r="G75" s="314"/>
      <c r="H75" s="314"/>
      <c r="I75" s="314"/>
      <c r="J75" s="314"/>
      <c r="K75" s="314"/>
      <c r="L75" s="314"/>
      <c r="O75" s="1"/>
      <c r="P75" s="1"/>
      <c r="Q75" s="2"/>
    </row>
    <row r="76" spans="1:17" s="33" customFormat="1" ht="12.65" hidden="1" customHeight="1" x14ac:dyDescent="0.35">
      <c r="A76" s="312"/>
      <c r="B76" s="288" t="str">
        <f>B66</f>
        <v>0-1 km = te voet</v>
      </c>
      <c r="C76" s="315">
        <f>INDEX($B$65:$L$71,MATCH($B76,$B$65:$B$71,0),MATCH(C$75,$B$65:$L$65,0))</f>
        <v>0</v>
      </c>
      <c r="D76" s="314"/>
      <c r="E76" s="314"/>
      <c r="G76" s="314"/>
      <c r="H76" s="314"/>
      <c r="I76" s="314"/>
      <c r="J76" s="314"/>
      <c r="K76" s="314"/>
      <c r="L76" s="314"/>
      <c r="O76" s="1"/>
      <c r="P76" s="1"/>
      <c r="Q76" s="2"/>
    </row>
    <row r="77" spans="1:17" s="33" customFormat="1" ht="12.65" hidden="1" customHeight="1" x14ac:dyDescent="0.35">
      <c r="A77" s="312"/>
      <c r="B77" s="288" t="str">
        <f t="shared" ref="B77:B80" si="10">B67</f>
        <v>1-7,5 km = fiets</v>
      </c>
      <c r="C77" s="315">
        <f t="shared" ref="C77:C81" si="11">INDEX($B$65:$L$71,MATCH($B77,$B$65:$B$71,0),MATCH(C$75,$B$65:$L$65,0))</f>
        <v>0</v>
      </c>
      <c r="D77" s="314"/>
      <c r="E77" s="314"/>
      <c r="F77" s="314"/>
      <c r="G77" s="314"/>
      <c r="H77" s="314"/>
      <c r="I77" s="314"/>
      <c r="J77" s="314"/>
      <c r="K77" s="314"/>
      <c r="L77" s="314"/>
      <c r="O77" s="1"/>
      <c r="P77" s="1"/>
      <c r="Q77" s="2"/>
    </row>
    <row r="78" spans="1:17" s="33" customFormat="1" ht="12.65" hidden="1" customHeight="1" x14ac:dyDescent="0.35">
      <c r="A78" s="312"/>
      <c r="B78" s="288" t="str">
        <f t="shared" si="10"/>
        <v>7,5-15 km = e-fiets</v>
      </c>
      <c r="C78" s="315">
        <f t="shared" si="11"/>
        <v>0</v>
      </c>
      <c r="D78" s="314"/>
      <c r="E78" s="314"/>
      <c r="F78" s="314"/>
      <c r="G78" s="314"/>
      <c r="H78" s="314"/>
      <c r="I78" s="314"/>
      <c r="J78" s="314"/>
      <c r="K78" s="314"/>
      <c r="L78" s="314"/>
      <c r="O78" s="1"/>
      <c r="P78" s="1"/>
      <c r="Q78" s="2"/>
    </row>
    <row r="79" spans="1:17" s="33" customFormat="1" ht="12.65" hidden="1" customHeight="1" x14ac:dyDescent="0.35">
      <c r="A79" s="312"/>
      <c r="B79" s="288" t="str">
        <f t="shared" si="10"/>
        <v>15-30 km = speedpedelec</v>
      </c>
      <c r="C79" s="315">
        <f t="shared" si="11"/>
        <v>0</v>
      </c>
      <c r="D79" s="314"/>
      <c r="E79" s="314"/>
      <c r="F79" s="314"/>
      <c r="G79" s="314"/>
      <c r="H79" s="314"/>
      <c r="I79" s="314"/>
      <c r="J79" s="314"/>
      <c r="K79" s="314"/>
      <c r="L79" s="314"/>
      <c r="O79" s="1"/>
      <c r="P79" s="1"/>
      <c r="Q79" s="2"/>
    </row>
    <row r="80" spans="1:17" s="33" customFormat="1" ht="12.65" hidden="1" customHeight="1" x14ac:dyDescent="0.35">
      <c r="A80" s="312"/>
      <c r="B80" s="288" t="str">
        <f t="shared" si="10"/>
        <v>&gt; 30 km = geen potentieel</v>
      </c>
      <c r="C80" s="315">
        <f t="shared" si="11"/>
        <v>0</v>
      </c>
      <c r="D80" s="314"/>
      <c r="E80" s="314"/>
      <c r="F80" s="314"/>
      <c r="G80" s="314"/>
      <c r="H80" s="314"/>
      <c r="I80" s="314"/>
      <c r="J80" s="314"/>
      <c r="K80" s="314"/>
      <c r="L80" s="314"/>
      <c r="O80" s="1"/>
      <c r="P80" s="1"/>
      <c r="Q80" s="2"/>
    </row>
    <row r="81" spans="1:17" s="33" customFormat="1" ht="12.65" hidden="1" customHeight="1" x14ac:dyDescent="0.35">
      <c r="A81" s="312"/>
      <c r="B81" s="290" t="s">
        <v>4</v>
      </c>
      <c r="C81" s="14">
        <f t="shared" si="11"/>
        <v>0</v>
      </c>
      <c r="D81" s="314"/>
      <c r="E81" s="314"/>
      <c r="F81" s="314"/>
      <c r="G81" s="314"/>
      <c r="H81" s="314"/>
      <c r="I81" s="314"/>
      <c r="J81" s="314"/>
      <c r="K81" s="314"/>
      <c r="L81" s="314"/>
      <c r="O81" s="1"/>
      <c r="P81" s="1"/>
      <c r="Q81" s="2"/>
    </row>
    <row r="82" spans="1:17" s="33" customFormat="1" ht="12.65" customHeight="1" x14ac:dyDescent="0.35">
      <c r="A82" s="312"/>
      <c r="B82" s="313"/>
      <c r="C82" s="314"/>
      <c r="D82" s="314"/>
      <c r="E82" s="314"/>
      <c r="F82" s="314"/>
      <c r="G82" s="314"/>
      <c r="H82" s="314"/>
      <c r="I82" s="314"/>
      <c r="J82" s="314"/>
      <c r="K82" s="314"/>
      <c r="L82" s="314"/>
      <c r="O82" s="1"/>
      <c r="P82" s="1"/>
      <c r="Q82" s="2"/>
    </row>
    <row r="83" spans="1:17" ht="17" x14ac:dyDescent="0.35">
      <c r="B83" s="498" t="s">
        <v>9</v>
      </c>
      <c r="C83" s="498"/>
      <c r="D83" s="498"/>
      <c r="E83" s="498"/>
      <c r="F83" s="498"/>
      <c r="G83" s="498"/>
      <c r="H83" s="498"/>
      <c r="I83" s="498"/>
      <c r="J83" s="498"/>
      <c r="K83" s="498"/>
      <c r="L83" s="498"/>
      <c r="O83" s="1"/>
      <c r="P83" s="1"/>
      <c r="Q83" s="1"/>
    </row>
    <row r="84" spans="1:17" s="33" customFormat="1" ht="10" customHeight="1" x14ac:dyDescent="0.35">
      <c r="A84" s="273"/>
      <c r="B84" s="274"/>
      <c r="C84" s="274"/>
      <c r="D84" s="274"/>
      <c r="E84" s="274"/>
      <c r="F84" s="274"/>
      <c r="G84" s="274"/>
      <c r="H84" s="274"/>
      <c r="I84" s="274"/>
      <c r="J84" s="274"/>
      <c r="K84" s="274"/>
      <c r="L84" s="274"/>
      <c r="O84" s="2"/>
      <c r="P84" s="2"/>
      <c r="Q84" s="2"/>
    </row>
    <row r="85" spans="1:17" ht="15.5" x14ac:dyDescent="0.35">
      <c r="B85" s="497" t="s">
        <v>10</v>
      </c>
      <c r="C85" s="497"/>
      <c r="D85" s="497"/>
      <c r="E85" s="497"/>
      <c r="F85" s="497"/>
      <c r="G85" s="497"/>
      <c r="H85" s="497"/>
      <c r="I85" s="497"/>
      <c r="J85" s="497"/>
      <c r="K85" s="497"/>
      <c r="L85" s="497"/>
      <c r="O85" s="1"/>
      <c r="P85" s="1"/>
      <c r="Q85" s="1"/>
    </row>
    <row r="86" spans="1:17" s="33" customFormat="1" ht="8.15" customHeight="1" x14ac:dyDescent="0.35">
      <c r="A86" s="275"/>
      <c r="B86" s="276"/>
      <c r="C86" s="276"/>
      <c r="D86" s="276"/>
      <c r="E86" s="276"/>
      <c r="F86" s="276"/>
      <c r="G86" s="276"/>
      <c r="H86" s="276"/>
      <c r="I86" s="276"/>
      <c r="J86" s="276"/>
      <c r="K86" s="276"/>
      <c r="L86" s="276"/>
      <c r="N86" s="300"/>
      <c r="O86" s="2"/>
      <c r="P86" s="2"/>
      <c r="Q86" s="2"/>
    </row>
    <row r="87" spans="1:17" ht="14.5" customHeight="1" x14ac:dyDescent="0.35">
      <c r="A87" s="299"/>
      <c r="B87" s="301"/>
      <c r="C87" s="302">
        <v>2021</v>
      </c>
      <c r="D87" s="302">
        <v>2022</v>
      </c>
      <c r="E87" s="302">
        <v>2023</v>
      </c>
      <c r="F87" s="302">
        <v>2024</v>
      </c>
      <c r="G87" s="302">
        <v>2025</v>
      </c>
      <c r="H87" s="302">
        <v>2026</v>
      </c>
      <c r="I87" s="302">
        <v>2027</v>
      </c>
      <c r="J87" s="302">
        <v>2028</v>
      </c>
      <c r="K87" s="302">
        <v>2029</v>
      </c>
      <c r="L87" s="302">
        <v>2030</v>
      </c>
      <c r="O87" s="282" t="s">
        <v>101</v>
      </c>
      <c r="Q87" s="1"/>
    </row>
    <row r="88" spans="1:17" ht="14.5" customHeight="1" x14ac:dyDescent="0.35">
      <c r="B88" s="303" t="s">
        <v>14</v>
      </c>
      <c r="C88" s="4"/>
      <c r="D88" s="4"/>
      <c r="E88" s="4"/>
      <c r="F88" s="4"/>
      <c r="G88" s="4"/>
      <c r="H88" s="4"/>
      <c r="I88" s="4"/>
      <c r="J88" s="4"/>
      <c r="K88" s="4"/>
      <c r="L88" s="4"/>
      <c r="O88" s="5">
        <v>1</v>
      </c>
      <c r="P88" s="1"/>
      <c r="Q88" s="1"/>
    </row>
    <row r="89" spans="1:17" x14ac:dyDescent="0.35">
      <c r="B89" s="303" t="s">
        <v>34</v>
      </c>
      <c r="C89" s="4"/>
      <c r="D89" s="4"/>
      <c r="E89" s="4"/>
      <c r="F89" s="4"/>
      <c r="G89" s="4"/>
      <c r="H89" s="4"/>
      <c r="I89" s="4"/>
      <c r="J89" s="4"/>
      <c r="K89" s="4"/>
      <c r="L89" s="4"/>
      <c r="O89" s="5">
        <v>2</v>
      </c>
      <c r="P89" s="1"/>
      <c r="Q89" s="1"/>
    </row>
    <row r="90" spans="1:17" x14ac:dyDescent="0.35">
      <c r="B90" s="317" t="s">
        <v>38</v>
      </c>
      <c r="C90" s="8">
        <f>IF(SUM(C88:C89)=0,0,C89/C88)</f>
        <v>0</v>
      </c>
      <c r="D90" s="8">
        <f t="shared" ref="D90:L90" si="12">IF(SUM(D88:D89)=0,0,D89/D88)</f>
        <v>0</v>
      </c>
      <c r="E90" s="8">
        <f t="shared" si="12"/>
        <v>0</v>
      </c>
      <c r="F90" s="8">
        <f t="shared" si="12"/>
        <v>0</v>
      </c>
      <c r="G90" s="8">
        <f t="shared" si="12"/>
        <v>0</v>
      </c>
      <c r="H90" s="8">
        <f t="shared" si="12"/>
        <v>0</v>
      </c>
      <c r="I90" s="8">
        <f t="shared" si="12"/>
        <v>0</v>
      </c>
      <c r="J90" s="8">
        <f t="shared" si="12"/>
        <v>0</v>
      </c>
      <c r="K90" s="8">
        <f t="shared" si="12"/>
        <v>0</v>
      </c>
      <c r="L90" s="8">
        <f t="shared" si="12"/>
        <v>0</v>
      </c>
      <c r="O90" s="5">
        <v>3</v>
      </c>
      <c r="P90" s="1"/>
      <c r="Q90" s="1"/>
    </row>
    <row r="91" spans="1:17" x14ac:dyDescent="0.35">
      <c r="B91" s="303" t="s">
        <v>37</v>
      </c>
      <c r="C91" s="4"/>
      <c r="D91" s="4"/>
      <c r="E91" s="4"/>
      <c r="F91" s="4"/>
      <c r="G91" s="4"/>
      <c r="H91" s="4"/>
      <c r="I91" s="4"/>
      <c r="J91" s="4"/>
      <c r="K91" s="4"/>
      <c r="L91" s="4"/>
      <c r="O91" s="5">
        <v>4</v>
      </c>
      <c r="P91" s="1"/>
      <c r="Q91" s="1"/>
    </row>
    <row r="92" spans="1:17" x14ac:dyDescent="0.35">
      <c r="B92" s="317" t="s">
        <v>39</v>
      </c>
      <c r="C92" s="8">
        <f>IF(SUM(C88:C89)=0,0,C91/C88)</f>
        <v>0</v>
      </c>
      <c r="D92" s="8">
        <f t="shared" ref="D92:L92" si="13">IF(SUM(D88:D89)=0,0,D91/D88)</f>
        <v>0</v>
      </c>
      <c r="E92" s="8">
        <f t="shared" si="13"/>
        <v>0</v>
      </c>
      <c r="F92" s="8">
        <f t="shared" si="13"/>
        <v>0</v>
      </c>
      <c r="G92" s="8">
        <f t="shared" si="13"/>
        <v>0</v>
      </c>
      <c r="H92" s="8">
        <f t="shared" si="13"/>
        <v>0</v>
      </c>
      <c r="I92" s="8">
        <f t="shared" si="13"/>
        <v>0</v>
      </c>
      <c r="J92" s="8">
        <f t="shared" si="13"/>
        <v>0</v>
      </c>
      <c r="K92" s="8">
        <f t="shared" si="13"/>
        <v>0</v>
      </c>
      <c r="L92" s="8">
        <f t="shared" si="13"/>
        <v>0</v>
      </c>
      <c r="O92" s="1"/>
      <c r="P92" s="1"/>
      <c r="Q92" s="1"/>
    </row>
    <row r="93" spans="1:17" ht="12.65" customHeight="1" x14ac:dyDescent="0.35">
      <c r="E93" s="110"/>
      <c r="F93" s="110"/>
      <c r="G93" s="110"/>
      <c r="H93" s="110"/>
      <c r="I93" s="110"/>
      <c r="J93" s="110"/>
      <c r="K93" s="110"/>
      <c r="L93" s="110"/>
      <c r="O93" s="1"/>
      <c r="P93" s="1"/>
      <c r="Q93" s="1"/>
    </row>
    <row r="94" spans="1:17" ht="15.5" x14ac:dyDescent="0.35">
      <c r="B94" s="497" t="s">
        <v>11</v>
      </c>
      <c r="C94" s="497"/>
      <c r="D94" s="497"/>
      <c r="E94" s="497"/>
      <c r="F94" s="497"/>
      <c r="G94" s="497"/>
      <c r="H94" s="497"/>
      <c r="I94" s="497"/>
      <c r="J94" s="497"/>
      <c r="K94" s="497"/>
      <c r="L94" s="497"/>
      <c r="O94" s="1"/>
      <c r="P94" s="1"/>
      <c r="Q94" s="1"/>
    </row>
    <row r="95" spans="1:17" s="33" customFormat="1" ht="15.5" x14ac:dyDescent="0.35">
      <c r="A95" s="275"/>
      <c r="B95" s="276"/>
      <c r="C95" s="276"/>
      <c r="D95" s="276"/>
      <c r="E95" s="276"/>
      <c r="F95" s="276"/>
      <c r="G95" s="276"/>
      <c r="H95" s="276"/>
      <c r="I95" s="276"/>
      <c r="J95" s="276"/>
      <c r="K95" s="276"/>
      <c r="L95" s="276"/>
      <c r="N95" s="300"/>
      <c r="O95" s="2"/>
      <c r="P95" s="2"/>
      <c r="Q95" s="2"/>
    </row>
    <row r="96" spans="1:17" ht="14.5" customHeight="1" x14ac:dyDescent="0.35">
      <c r="A96" s="299"/>
      <c r="B96" s="301" t="s">
        <v>28</v>
      </c>
      <c r="C96" s="302">
        <v>2021</v>
      </c>
      <c r="D96" s="302">
        <v>2022</v>
      </c>
      <c r="E96" s="302">
        <v>2023</v>
      </c>
      <c r="F96" s="302">
        <v>2024</v>
      </c>
      <c r="G96" s="302">
        <v>2025</v>
      </c>
      <c r="H96" s="302">
        <v>2026</v>
      </c>
      <c r="I96" s="302">
        <v>2027</v>
      </c>
      <c r="J96" s="302">
        <v>2028</v>
      </c>
      <c r="K96" s="302">
        <v>2029</v>
      </c>
      <c r="L96" s="302">
        <v>2030</v>
      </c>
      <c r="O96" s="282" t="s">
        <v>101</v>
      </c>
      <c r="Q96" s="1"/>
    </row>
    <row r="97" spans="2:17" x14ac:dyDescent="0.35">
      <c r="B97" s="303" t="s">
        <v>40</v>
      </c>
      <c r="C97" s="4"/>
      <c r="D97" s="4"/>
      <c r="E97" s="4"/>
      <c r="F97" s="4"/>
      <c r="G97" s="4"/>
      <c r="H97" s="4"/>
      <c r="I97" s="4"/>
      <c r="J97" s="4"/>
      <c r="K97" s="4"/>
      <c r="L97" s="4"/>
      <c r="O97" s="5">
        <v>1</v>
      </c>
      <c r="P97" s="1"/>
      <c r="Q97" s="1"/>
    </row>
    <row r="98" spans="2:17" x14ac:dyDescent="0.35">
      <c r="B98" s="303" t="s">
        <v>34</v>
      </c>
      <c r="C98" s="4"/>
      <c r="D98" s="4"/>
      <c r="E98" s="4"/>
      <c r="F98" s="4"/>
      <c r="G98" s="4"/>
      <c r="H98" s="4"/>
      <c r="I98" s="4"/>
      <c r="J98" s="4"/>
      <c r="K98" s="4"/>
      <c r="L98" s="4"/>
      <c r="O98" s="5">
        <v>2</v>
      </c>
      <c r="P98" s="1"/>
      <c r="Q98" s="1"/>
    </row>
    <row r="99" spans="2:17" x14ac:dyDescent="0.35">
      <c r="B99" s="317" t="s">
        <v>38</v>
      </c>
      <c r="C99" s="8">
        <f>IF(SUM(C97:C98)=0,0,C98/C97)</f>
        <v>0</v>
      </c>
      <c r="D99" s="8">
        <f t="shared" ref="D99:L99" si="14">IF(SUM(D97:D98)=0,0,D98/D97)</f>
        <v>0</v>
      </c>
      <c r="E99" s="8">
        <f t="shared" si="14"/>
        <v>0</v>
      </c>
      <c r="F99" s="8">
        <f t="shared" si="14"/>
        <v>0</v>
      </c>
      <c r="G99" s="8">
        <f t="shared" si="14"/>
        <v>0</v>
      </c>
      <c r="H99" s="8">
        <f t="shared" si="14"/>
        <v>0</v>
      </c>
      <c r="I99" s="8">
        <f t="shared" si="14"/>
        <v>0</v>
      </c>
      <c r="J99" s="8">
        <f t="shared" si="14"/>
        <v>0</v>
      </c>
      <c r="K99" s="8">
        <f t="shared" si="14"/>
        <v>0</v>
      </c>
      <c r="L99" s="8">
        <f t="shared" si="14"/>
        <v>0</v>
      </c>
      <c r="O99" s="5">
        <v>3</v>
      </c>
      <c r="P99" s="1"/>
      <c r="Q99" s="1"/>
    </row>
    <row r="100" spans="2:17" x14ac:dyDescent="0.35">
      <c r="B100" s="303" t="s">
        <v>37</v>
      </c>
      <c r="C100" s="4"/>
      <c r="D100" s="4"/>
      <c r="E100" s="4"/>
      <c r="F100" s="4"/>
      <c r="G100" s="4"/>
      <c r="H100" s="4"/>
      <c r="I100" s="4"/>
      <c r="J100" s="4"/>
      <c r="K100" s="4"/>
      <c r="L100" s="4"/>
      <c r="O100" s="5">
        <v>4</v>
      </c>
      <c r="P100" s="1"/>
      <c r="Q100" s="1"/>
    </row>
    <row r="101" spans="2:17" x14ac:dyDescent="0.35">
      <c r="B101" s="317" t="s">
        <v>39</v>
      </c>
      <c r="C101" s="8">
        <f>IF(SUM(C97:C98)=0,0,C100/C97)</f>
        <v>0</v>
      </c>
      <c r="D101" s="8">
        <f t="shared" ref="D101:L101" si="15">IF(SUM(D97:D98)=0,0,D100/D97)</f>
        <v>0</v>
      </c>
      <c r="E101" s="8">
        <f t="shared" si="15"/>
        <v>0</v>
      </c>
      <c r="F101" s="8">
        <f t="shared" si="15"/>
        <v>0</v>
      </c>
      <c r="G101" s="8">
        <f t="shared" si="15"/>
        <v>0</v>
      </c>
      <c r="H101" s="8">
        <f t="shared" si="15"/>
        <v>0</v>
      </c>
      <c r="I101" s="8">
        <f t="shared" si="15"/>
        <v>0</v>
      </c>
      <c r="J101" s="8">
        <f t="shared" si="15"/>
        <v>0</v>
      </c>
      <c r="K101" s="8">
        <f t="shared" si="15"/>
        <v>0</v>
      </c>
      <c r="L101" s="8">
        <f t="shared" si="15"/>
        <v>0</v>
      </c>
      <c r="O101" s="1"/>
      <c r="P101" s="1"/>
      <c r="Q101" s="1"/>
    </row>
    <row r="102" spans="2:17" x14ac:dyDescent="0.35">
      <c r="E102" s="110"/>
      <c r="F102" s="110"/>
      <c r="G102" s="110"/>
      <c r="H102" s="110"/>
      <c r="I102" s="110"/>
      <c r="J102" s="110"/>
      <c r="K102" s="110"/>
      <c r="L102" s="110"/>
      <c r="O102" s="1"/>
      <c r="P102" s="1"/>
      <c r="Q102" s="1"/>
    </row>
    <row r="103" spans="2:17" x14ac:dyDescent="0.35">
      <c r="O103" s="1"/>
      <c r="P103" s="1"/>
      <c r="Q103" s="1"/>
    </row>
    <row r="104" spans="2:17" x14ac:dyDescent="0.35">
      <c r="B104" s="318"/>
      <c r="C104" s="318"/>
      <c r="D104" s="318"/>
      <c r="I104" s="318"/>
      <c r="O104" s="1"/>
      <c r="P104" s="1"/>
      <c r="Q104" s="1"/>
    </row>
    <row r="105" spans="2:17" x14ac:dyDescent="0.35">
      <c r="E105" s="318"/>
      <c r="F105" s="318"/>
      <c r="G105" s="318"/>
      <c r="I105" s="318"/>
      <c r="J105" s="318"/>
      <c r="K105" s="318"/>
      <c r="O105" s="1"/>
      <c r="P105" s="1"/>
      <c r="Q105" s="1"/>
    </row>
    <row r="106" spans="2:17" x14ac:dyDescent="0.35">
      <c r="I106" s="319"/>
      <c r="J106" s="319"/>
      <c r="K106" s="319"/>
      <c r="O106" s="1"/>
      <c r="P106" s="1"/>
      <c r="Q106" s="1"/>
    </row>
    <row r="107" spans="2:17" x14ac:dyDescent="0.35">
      <c r="E107" s="320"/>
      <c r="F107" s="320"/>
      <c r="G107" s="320"/>
      <c r="O107" s="1"/>
      <c r="P107" s="1"/>
      <c r="Q107" s="1"/>
    </row>
    <row r="108" spans="2:17" x14ac:dyDescent="0.35">
      <c r="E108" s="320"/>
      <c r="F108" s="320"/>
      <c r="G108" s="320"/>
      <c r="O108" s="1"/>
      <c r="P108" s="1"/>
      <c r="Q108" s="1"/>
    </row>
    <row r="109" spans="2:17" ht="17" x14ac:dyDescent="0.5">
      <c r="B109" s="396" t="s">
        <v>275</v>
      </c>
      <c r="O109" s="1"/>
      <c r="P109" s="1"/>
      <c r="Q109" s="1"/>
    </row>
    <row r="110" spans="2:17" ht="14.5" customHeight="1" x14ac:dyDescent="0.5">
      <c r="B110" s="446" t="s">
        <v>276</v>
      </c>
      <c r="C110" s="446"/>
      <c r="D110" s="446"/>
      <c r="O110" s="1"/>
      <c r="P110" s="1"/>
      <c r="Q110" s="1"/>
    </row>
    <row r="111" spans="2:17" x14ac:dyDescent="0.35">
      <c r="E111" s="318"/>
      <c r="F111" s="318"/>
      <c r="G111" s="318"/>
      <c r="I111" s="318"/>
      <c r="J111" s="318"/>
      <c r="K111" s="318"/>
      <c r="O111" s="1"/>
      <c r="P111" s="1"/>
      <c r="Q111" s="1"/>
    </row>
    <row r="112" spans="2:17" x14ac:dyDescent="0.35">
      <c r="I112" s="319"/>
      <c r="J112" s="319"/>
      <c r="K112" s="319"/>
    </row>
    <row r="113" spans="5:7" x14ac:dyDescent="0.35">
      <c r="E113" s="320"/>
      <c r="F113" s="320"/>
      <c r="G113" s="320"/>
    </row>
    <row r="114" spans="5:7" x14ac:dyDescent="0.35">
      <c r="E114" s="320"/>
      <c r="F114" s="320"/>
      <c r="G114" s="320"/>
    </row>
  </sheetData>
  <sheetProtection algorithmName="SHA-512" hashValue="mYyFYJZM27CQJ08EFRMxe9lVSOHuo6zdEgHxmMj0SgjsAmBaEVdvp5Igx34fYDpKaCYc2Lb5dGyW4QFybPII9g==" saltValue="toBlGctCsO2/4JgtaTKYeA==" spinCount="100000" sheet="1" objects="1" scenarios="1"/>
  <mergeCells count="10">
    <mergeCell ref="B2:M3"/>
    <mergeCell ref="B5:M6"/>
    <mergeCell ref="B10:M10"/>
    <mergeCell ref="B8:M8"/>
    <mergeCell ref="B85:L85"/>
    <mergeCell ref="B110:D110"/>
    <mergeCell ref="B94:L94"/>
    <mergeCell ref="B47:L47"/>
    <mergeCell ref="B63:L63"/>
    <mergeCell ref="B83:L83"/>
  </mergeCells>
  <conditionalFormatting sqref="C72:L72">
    <cfRule type="containsText" dxfId="1" priority="1" operator="containsText" text="Niet ok">
      <formula>NOT(ISERROR(SEARCH("Niet ok",C72)))</formula>
    </cfRule>
    <cfRule type="containsText" dxfId="0" priority="2" operator="containsText" text="ok">
      <formula>NOT(ISERROR(SEARCH("ok",C72)))</formula>
    </cfRule>
  </conditionalFormatting>
  <dataValidations disablePrompts="1" count="1">
    <dataValidation type="whole" errorStyle="warning" operator="equal" allowBlank="1" errorTitle="Fout aantal" error="Het cijfer bij totaal is niet gelijk aan de som van " sqref="C72:L72" xr:uid="{C13B5C66-A3F9-491E-89A4-971056A34E7E}">
      <formula1>C71</formula1>
    </dataValidation>
  </dataValidations>
  <hyperlinks>
    <hyperlink ref="B110" r:id="rId1" xr:uid="{7067B7AD-A197-463B-87FE-A79C134AE342}"/>
  </hyperlinks>
  <pageMargins left="0.7" right="0.7" top="0.75" bottom="0.75" header="0.3" footer="0.3"/>
  <ignoredErrors>
    <ignoredError sqref="M11" unlocked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D791F2-6CC8-4118-BBA4-F1A269D4D8C8}">
  <sheetPr codeName="Blad5">
    <tabColor theme="0" tint="-4.9989318521683403E-2"/>
    <pageSetUpPr fitToPage="1"/>
  </sheetPr>
  <dimension ref="B2:L117"/>
  <sheetViews>
    <sheetView zoomScale="85" zoomScaleNormal="85" zoomScaleSheetLayoutView="50" workbookViewId="0">
      <selection activeCell="D21" sqref="D21:I22"/>
    </sheetView>
  </sheetViews>
  <sheetFormatPr defaultColWidth="8.81640625" defaultRowHeight="17" x14ac:dyDescent="0.5"/>
  <cols>
    <col min="1" max="1" width="3.1796875" style="131" customWidth="1"/>
    <col min="2" max="2" width="16.453125" style="220" customWidth="1"/>
    <col min="3" max="3" width="6" style="131" customWidth="1"/>
    <col min="4" max="4" width="4.453125" style="131" customWidth="1"/>
    <col min="5" max="5" width="3.453125" style="131" customWidth="1"/>
    <col min="6" max="6" width="5.81640625" style="131" customWidth="1"/>
    <col min="7" max="7" width="9.453125" style="131" customWidth="1"/>
    <col min="8" max="8" width="28.54296875" style="131" customWidth="1"/>
    <col min="9" max="9" width="132.1796875" style="131" customWidth="1"/>
    <col min="10" max="10" width="3.1796875" style="131" customWidth="1"/>
    <col min="11" max="11" width="57.54296875" style="131" customWidth="1"/>
    <col min="12" max="16384" width="8.81640625" style="131"/>
  </cols>
  <sheetData>
    <row r="2" spans="2:12" ht="14.5" customHeight="1" x14ac:dyDescent="0.35">
      <c r="B2" s="514" t="s">
        <v>225</v>
      </c>
      <c r="C2" s="514"/>
      <c r="D2" s="514"/>
      <c r="E2" s="514"/>
      <c r="F2" s="514"/>
      <c r="G2" s="514"/>
      <c r="H2" s="514"/>
      <c r="I2" s="514"/>
    </row>
    <row r="3" spans="2:12" ht="14.5" customHeight="1" x14ac:dyDescent="0.35">
      <c r="B3" s="514"/>
      <c r="C3" s="514"/>
      <c r="D3" s="514"/>
      <c r="E3" s="514"/>
      <c r="F3" s="514"/>
      <c r="G3" s="514"/>
      <c r="H3" s="514"/>
      <c r="I3" s="514"/>
    </row>
    <row r="4" spans="2:12" ht="10" customHeight="1" x14ac:dyDescent="0.35">
      <c r="B4" s="148"/>
      <c r="C4" s="148"/>
      <c r="D4" s="148"/>
      <c r="E4" s="148"/>
      <c r="F4" s="148"/>
      <c r="G4" s="148"/>
      <c r="H4" s="148"/>
      <c r="I4" s="148"/>
    </row>
    <row r="5" spans="2:12" ht="10" customHeight="1" x14ac:dyDescent="0.35">
      <c r="B5" s="321"/>
      <c r="C5" s="321"/>
      <c r="D5" s="321"/>
      <c r="E5" s="321"/>
      <c r="F5" s="321"/>
      <c r="G5" s="321"/>
      <c r="H5" s="321"/>
      <c r="I5" s="321"/>
    </row>
    <row r="6" spans="2:12" ht="14.5" customHeight="1" x14ac:dyDescent="0.35">
      <c r="B6" s="322" t="s">
        <v>134</v>
      </c>
      <c r="C6" s="323"/>
      <c r="D6" s="324"/>
      <c r="E6" s="324"/>
      <c r="F6" s="324"/>
      <c r="G6" s="324"/>
      <c r="H6" s="324"/>
      <c r="I6" s="325"/>
      <c r="L6" s="211"/>
    </row>
    <row r="7" spans="2:12" ht="15" customHeight="1" x14ac:dyDescent="0.5">
      <c r="B7" s="391" t="s">
        <v>131</v>
      </c>
      <c r="C7" s="392"/>
      <c r="D7" s="393"/>
      <c r="E7" s="392"/>
      <c r="F7" s="392"/>
      <c r="G7" s="392"/>
      <c r="H7" s="392"/>
      <c r="I7" s="392"/>
    </row>
    <row r="8" spans="2:12" ht="15" customHeight="1" x14ac:dyDescent="0.35">
      <c r="B8" s="519" t="s">
        <v>132</v>
      </c>
      <c r="C8" s="519"/>
      <c r="D8" s="519"/>
      <c r="E8" s="519"/>
      <c r="F8" s="519"/>
      <c r="G8" s="519"/>
      <c r="H8" s="519"/>
      <c r="I8" s="519"/>
    </row>
    <row r="9" spans="2:12" ht="10.5" customHeight="1" x14ac:dyDescent="0.5">
      <c r="B9" s="326"/>
      <c r="C9" s="327"/>
      <c r="D9" s="327"/>
      <c r="E9" s="328"/>
      <c r="F9" s="328"/>
      <c r="G9" s="328"/>
      <c r="H9" s="328"/>
      <c r="I9" s="328"/>
    </row>
    <row r="10" spans="2:12" ht="10.5" customHeight="1" x14ac:dyDescent="0.5">
      <c r="E10" s="329"/>
      <c r="F10" s="329"/>
      <c r="G10" s="329"/>
      <c r="H10" s="329"/>
      <c r="I10" s="329"/>
    </row>
    <row r="11" spans="2:12" ht="10" customHeight="1" x14ac:dyDescent="0.35">
      <c r="B11" s="330"/>
      <c r="C11" s="515"/>
      <c r="D11" s="516"/>
      <c r="E11" s="516"/>
      <c r="F11" s="516"/>
      <c r="G11" s="516"/>
      <c r="H11" s="516"/>
      <c r="I11" s="517"/>
    </row>
    <row r="12" spans="2:12" ht="17.149999999999999" customHeight="1" x14ac:dyDescent="0.35">
      <c r="B12" s="503" t="s">
        <v>123</v>
      </c>
      <c r="C12" s="502" t="s">
        <v>289</v>
      </c>
      <c r="D12" s="481"/>
      <c r="E12" s="481"/>
      <c r="F12" s="481"/>
      <c r="G12" s="481"/>
      <c r="H12" s="481"/>
      <c r="I12" s="482"/>
      <c r="L12" s="211"/>
    </row>
    <row r="13" spans="2:12" ht="17.149999999999999" customHeight="1" x14ac:dyDescent="0.35">
      <c r="B13" s="504"/>
      <c r="C13" s="502"/>
      <c r="D13" s="481"/>
      <c r="E13" s="481"/>
      <c r="F13" s="481"/>
      <c r="G13" s="481"/>
      <c r="H13" s="481"/>
      <c r="I13" s="482"/>
    </row>
    <row r="14" spans="2:12" ht="17.149999999999999" customHeight="1" x14ac:dyDescent="0.35">
      <c r="B14" s="504"/>
      <c r="C14" s="502"/>
      <c r="D14" s="481"/>
      <c r="E14" s="481"/>
      <c r="F14" s="481"/>
      <c r="G14" s="481"/>
      <c r="H14" s="481"/>
      <c r="I14" s="482"/>
    </row>
    <row r="15" spans="2:12" ht="17.149999999999999" customHeight="1" x14ac:dyDescent="0.35">
      <c r="B15" s="504"/>
      <c r="C15" s="502"/>
      <c r="D15" s="481"/>
      <c r="E15" s="481"/>
      <c r="F15" s="481"/>
      <c r="G15" s="481"/>
      <c r="H15" s="481"/>
      <c r="I15" s="482"/>
    </row>
    <row r="16" spans="2:12" ht="17.149999999999999" customHeight="1" x14ac:dyDescent="0.35">
      <c r="B16" s="504"/>
      <c r="C16" s="502"/>
      <c r="D16" s="481"/>
      <c r="E16" s="481"/>
      <c r="F16" s="481"/>
      <c r="G16" s="481"/>
      <c r="H16" s="481"/>
      <c r="I16" s="482"/>
    </row>
    <row r="17" spans="2:9" ht="17.149999999999999" customHeight="1" x14ac:dyDescent="0.35">
      <c r="B17" s="504"/>
      <c r="C17" s="400"/>
      <c r="D17" s="401" t="s">
        <v>290</v>
      </c>
      <c r="E17" s="402"/>
      <c r="F17" s="402"/>
      <c r="G17" s="402"/>
      <c r="H17" s="402"/>
      <c r="I17" s="202"/>
    </row>
    <row r="18" spans="2:9" ht="17.149999999999999" customHeight="1" x14ac:dyDescent="0.35">
      <c r="B18" s="504"/>
      <c r="C18" s="400"/>
      <c r="D18" s="488" t="s">
        <v>291</v>
      </c>
      <c r="E18" s="488"/>
      <c r="F18" s="488"/>
      <c r="G18" s="488"/>
      <c r="H18" s="488"/>
      <c r="I18" s="489"/>
    </row>
    <row r="19" spans="2:9" ht="17.149999999999999" customHeight="1" x14ac:dyDescent="0.35">
      <c r="B19" s="504"/>
      <c r="C19" s="400"/>
      <c r="D19" s="488"/>
      <c r="E19" s="488"/>
      <c r="F19" s="488"/>
      <c r="G19" s="488"/>
      <c r="H19" s="488"/>
      <c r="I19" s="489"/>
    </row>
    <row r="20" spans="2:9" ht="17.149999999999999" customHeight="1" x14ac:dyDescent="0.35">
      <c r="B20" s="504"/>
      <c r="C20" s="400"/>
      <c r="D20" s="401" t="s">
        <v>292</v>
      </c>
      <c r="E20" s="403"/>
      <c r="F20" s="403"/>
      <c r="G20" s="403"/>
      <c r="I20" s="233"/>
    </row>
    <row r="21" spans="2:9" ht="17.149999999999999" customHeight="1" x14ac:dyDescent="0.35">
      <c r="B21" s="504"/>
      <c r="C21" s="400"/>
      <c r="D21" s="488" t="s">
        <v>293</v>
      </c>
      <c r="E21" s="488"/>
      <c r="F21" s="488"/>
      <c r="G21" s="488"/>
      <c r="H21" s="488"/>
      <c r="I21" s="489"/>
    </row>
    <row r="22" spans="2:9" ht="17.149999999999999" customHeight="1" x14ac:dyDescent="0.35">
      <c r="B22" s="504"/>
      <c r="C22" s="400"/>
      <c r="D22" s="488"/>
      <c r="E22" s="488"/>
      <c r="F22" s="488"/>
      <c r="G22" s="488"/>
      <c r="H22" s="488"/>
      <c r="I22" s="489"/>
    </row>
    <row r="23" spans="2:9" ht="17.149999999999999" customHeight="1" x14ac:dyDescent="0.5">
      <c r="B23" s="504"/>
      <c r="C23" s="400"/>
      <c r="D23" s="404" t="s">
        <v>294</v>
      </c>
      <c r="E23" s="402"/>
      <c r="F23" s="402"/>
      <c r="G23" s="402"/>
      <c r="H23" s="405"/>
      <c r="I23" s="202"/>
    </row>
    <row r="24" spans="2:9" ht="17.149999999999999" customHeight="1" x14ac:dyDescent="0.35">
      <c r="B24" s="504"/>
      <c r="C24" s="400"/>
      <c r="D24" s="471" t="s">
        <v>295</v>
      </c>
      <c r="E24" s="471"/>
      <c r="F24" s="471"/>
      <c r="G24" s="471"/>
      <c r="H24" s="471"/>
      <c r="I24" s="472"/>
    </row>
    <row r="25" spans="2:9" ht="17.149999999999999" customHeight="1" x14ac:dyDescent="0.35">
      <c r="B25" s="504"/>
      <c r="C25" s="400"/>
      <c r="D25" s="471"/>
      <c r="E25" s="471"/>
      <c r="F25" s="471"/>
      <c r="G25" s="471"/>
      <c r="H25" s="471"/>
      <c r="I25" s="472"/>
    </row>
    <row r="26" spans="2:9" ht="17.149999999999999" customHeight="1" x14ac:dyDescent="0.35">
      <c r="B26" s="504"/>
      <c r="C26" s="400"/>
      <c r="D26" s="401" t="s">
        <v>296</v>
      </c>
      <c r="E26" s="403"/>
      <c r="F26" s="403"/>
      <c r="G26" s="403"/>
      <c r="H26" s="201"/>
      <c r="I26" s="202"/>
    </row>
    <row r="27" spans="2:9" ht="17.149999999999999" customHeight="1" x14ac:dyDescent="0.35">
      <c r="B27" s="504"/>
      <c r="C27" s="400"/>
      <c r="D27" s="488" t="s">
        <v>297</v>
      </c>
      <c r="E27" s="488"/>
      <c r="F27" s="488"/>
      <c r="G27" s="488"/>
      <c r="H27" s="488"/>
      <c r="I27" s="489"/>
    </row>
    <row r="28" spans="2:9" ht="17.149999999999999" customHeight="1" x14ac:dyDescent="0.35">
      <c r="B28" s="504"/>
      <c r="C28" s="400"/>
      <c r="D28" s="488"/>
      <c r="E28" s="488"/>
      <c r="F28" s="488"/>
      <c r="G28" s="488"/>
      <c r="H28" s="488"/>
      <c r="I28" s="489"/>
    </row>
    <row r="29" spans="2:9" ht="20" customHeight="1" x14ac:dyDescent="0.5">
      <c r="B29" s="504"/>
      <c r="C29" s="406" t="s">
        <v>288</v>
      </c>
      <c r="D29" s="228"/>
      <c r="E29" s="228"/>
      <c r="F29" s="228"/>
      <c r="G29" s="228"/>
      <c r="H29" s="228"/>
      <c r="I29" s="229"/>
    </row>
    <row r="30" spans="2:9" ht="9" customHeight="1" x14ac:dyDescent="0.35">
      <c r="B30" s="504"/>
      <c r="C30" s="331"/>
      <c r="D30" s="204"/>
      <c r="E30" s="204"/>
      <c r="F30" s="204"/>
      <c r="G30" s="204"/>
      <c r="H30" s="204"/>
      <c r="I30" s="205"/>
    </row>
    <row r="31" spans="2:9" s="207" customFormat="1" ht="19.5" customHeight="1" x14ac:dyDescent="0.35">
      <c r="B31" s="504"/>
      <c r="C31" s="518" t="s">
        <v>15</v>
      </c>
      <c r="D31" s="474"/>
      <c r="E31" s="474"/>
      <c r="F31" s="474"/>
      <c r="G31" s="474"/>
      <c r="H31" s="474"/>
      <c r="I31" s="475"/>
    </row>
    <row r="32" spans="2:9" ht="9" customHeight="1" x14ac:dyDescent="0.5">
      <c r="B32" s="504"/>
      <c r="C32" s="332"/>
      <c r="D32" s="167"/>
      <c r="E32" s="167"/>
      <c r="F32" s="167"/>
      <c r="G32" s="167"/>
      <c r="H32" s="167"/>
      <c r="I32" s="158"/>
    </row>
    <row r="33" spans="2:11" ht="17.149999999999999" customHeight="1" x14ac:dyDescent="0.5">
      <c r="B33" s="504"/>
      <c r="C33" s="333" t="s">
        <v>226</v>
      </c>
      <c r="D33" s="226"/>
      <c r="E33" s="226"/>
      <c r="F33" s="226"/>
      <c r="G33" s="226"/>
      <c r="H33" s="226"/>
      <c r="I33" s="227"/>
    </row>
    <row r="34" spans="2:11" ht="17.149999999999999" customHeight="1" x14ac:dyDescent="0.5">
      <c r="B34" s="504"/>
      <c r="C34" s="333" t="s">
        <v>227</v>
      </c>
      <c r="D34" s="226"/>
      <c r="E34" s="226"/>
      <c r="F34" s="226"/>
      <c r="G34" s="226"/>
      <c r="H34" s="226"/>
      <c r="I34" s="227"/>
    </row>
    <row r="35" spans="2:11" ht="9" customHeight="1" x14ac:dyDescent="0.5">
      <c r="B35" s="504"/>
      <c r="C35" s="334"/>
      <c r="D35" s="223"/>
      <c r="E35" s="223"/>
      <c r="F35" s="223"/>
      <c r="G35" s="223"/>
      <c r="H35" s="223"/>
      <c r="I35" s="224"/>
    </row>
    <row r="36" spans="2:11" ht="17.149999999999999" customHeight="1" x14ac:dyDescent="0.5">
      <c r="B36" s="504"/>
      <c r="C36" s="335" t="s">
        <v>90</v>
      </c>
      <c r="D36" s="172"/>
      <c r="E36" s="172"/>
      <c r="F36" s="172"/>
      <c r="G36" s="172"/>
      <c r="H36" s="240"/>
      <c r="I36" s="241"/>
    </row>
    <row r="37" spans="2:11" ht="9" customHeight="1" x14ac:dyDescent="0.5">
      <c r="B37" s="504"/>
      <c r="C37" s="336"/>
      <c r="D37" s="172"/>
      <c r="E37" s="172"/>
      <c r="F37" s="172"/>
      <c r="G37" s="172"/>
      <c r="H37" s="240"/>
      <c r="I37" s="241"/>
    </row>
    <row r="38" spans="2:11" ht="17.149999999999999" customHeight="1" x14ac:dyDescent="0.35">
      <c r="B38" s="504"/>
      <c r="C38" s="499" t="s">
        <v>265</v>
      </c>
      <c r="D38" s="468"/>
      <c r="E38" s="468"/>
      <c r="F38" s="468"/>
      <c r="G38" s="468"/>
      <c r="H38" s="468"/>
      <c r="I38" s="473"/>
    </row>
    <row r="39" spans="2:11" ht="17.149999999999999" customHeight="1" x14ac:dyDescent="0.35">
      <c r="B39" s="504"/>
      <c r="C39" s="499"/>
      <c r="D39" s="468"/>
      <c r="E39" s="468"/>
      <c r="F39" s="468"/>
      <c r="G39" s="468"/>
      <c r="H39" s="468"/>
      <c r="I39" s="473"/>
    </row>
    <row r="40" spans="2:11" ht="17.149999999999999" customHeight="1" x14ac:dyDescent="0.35">
      <c r="B40" s="504"/>
      <c r="C40" s="499"/>
      <c r="D40" s="468"/>
      <c r="E40" s="468"/>
      <c r="F40" s="468"/>
      <c r="G40" s="468"/>
      <c r="H40" s="468"/>
      <c r="I40" s="473"/>
    </row>
    <row r="41" spans="2:11" ht="17.149999999999999" customHeight="1" x14ac:dyDescent="0.35">
      <c r="B41" s="504"/>
      <c r="C41" s="499"/>
      <c r="D41" s="468"/>
      <c r="E41" s="468"/>
      <c r="F41" s="468"/>
      <c r="G41" s="468"/>
      <c r="H41" s="468"/>
      <c r="I41" s="473"/>
    </row>
    <row r="42" spans="2:11" ht="9" customHeight="1" x14ac:dyDescent="0.5">
      <c r="B42" s="504"/>
      <c r="C42" s="338"/>
      <c r="D42" s="248"/>
      <c r="E42" s="248"/>
      <c r="F42" s="248"/>
      <c r="G42" s="248"/>
      <c r="H42" s="248" t="s">
        <v>28</v>
      </c>
      <c r="I42" s="221"/>
    </row>
    <row r="43" spans="2:11" s="207" customFormat="1" ht="19.5" customHeight="1" x14ac:dyDescent="0.35">
      <c r="B43" s="504"/>
      <c r="C43" s="518" t="s">
        <v>42</v>
      </c>
      <c r="D43" s="474"/>
      <c r="E43" s="474"/>
      <c r="F43" s="474"/>
      <c r="G43" s="474"/>
      <c r="H43" s="474"/>
      <c r="I43" s="475"/>
    </row>
    <row r="44" spans="2:11" ht="9" customHeight="1" x14ac:dyDescent="0.5">
      <c r="B44" s="504"/>
      <c r="C44" s="339"/>
      <c r="D44" s="172"/>
      <c r="E44" s="172"/>
      <c r="F44" s="172"/>
      <c r="G44" s="172"/>
      <c r="H44" s="172"/>
      <c r="I44" s="221"/>
    </row>
    <row r="45" spans="2:11" ht="17.149999999999999" customHeight="1" x14ac:dyDescent="0.35">
      <c r="B45" s="504"/>
      <c r="C45" s="499" t="s">
        <v>298</v>
      </c>
      <c r="D45" s="468"/>
      <c r="E45" s="468"/>
      <c r="F45" s="468"/>
      <c r="G45" s="468"/>
      <c r="H45" s="468"/>
      <c r="I45" s="473"/>
    </row>
    <row r="46" spans="2:11" ht="17.149999999999999" customHeight="1" x14ac:dyDescent="0.35">
      <c r="B46" s="504"/>
      <c r="C46" s="499"/>
      <c r="D46" s="468"/>
      <c r="E46" s="468"/>
      <c r="F46" s="468"/>
      <c r="G46" s="468"/>
      <c r="H46" s="468"/>
      <c r="I46" s="473"/>
    </row>
    <row r="47" spans="2:11" ht="9" customHeight="1" x14ac:dyDescent="0.35">
      <c r="B47" s="504"/>
      <c r="C47" s="499"/>
      <c r="D47" s="468"/>
      <c r="E47" s="468"/>
      <c r="F47" s="468"/>
      <c r="G47" s="468"/>
      <c r="H47" s="468"/>
      <c r="I47" s="473"/>
    </row>
    <row r="48" spans="2:11" ht="17.149999999999999" customHeight="1" x14ac:dyDescent="0.35">
      <c r="B48" s="504"/>
      <c r="C48" s="499" t="s">
        <v>228</v>
      </c>
      <c r="D48" s="468"/>
      <c r="E48" s="468"/>
      <c r="F48" s="468"/>
      <c r="G48" s="468"/>
      <c r="H48" s="468"/>
      <c r="I48" s="473"/>
      <c r="K48" s="500"/>
    </row>
    <row r="49" spans="2:11" ht="17.149999999999999" customHeight="1" x14ac:dyDescent="0.35">
      <c r="B49" s="504"/>
      <c r="C49" s="499"/>
      <c r="D49" s="468"/>
      <c r="E49" s="468"/>
      <c r="F49" s="468"/>
      <c r="G49" s="468"/>
      <c r="H49" s="468"/>
      <c r="I49" s="473"/>
      <c r="K49" s="500"/>
    </row>
    <row r="50" spans="2:11" ht="17.149999999999999" customHeight="1" x14ac:dyDescent="0.35">
      <c r="B50" s="504"/>
      <c r="C50" s="499"/>
      <c r="D50" s="468"/>
      <c r="E50" s="468"/>
      <c r="F50" s="468"/>
      <c r="G50" s="468"/>
      <c r="H50" s="468"/>
      <c r="I50" s="473"/>
      <c r="K50" s="500"/>
    </row>
    <row r="51" spans="2:11" ht="9" customHeight="1" x14ac:dyDescent="0.35">
      <c r="B51" s="504"/>
      <c r="C51" s="340"/>
      <c r="D51" s="341"/>
      <c r="E51" s="341"/>
      <c r="F51" s="341"/>
      <c r="G51" s="341"/>
      <c r="H51" s="341"/>
      <c r="I51" s="342"/>
    </row>
    <row r="52" spans="2:11" s="207" customFormat="1" ht="19.5" customHeight="1" x14ac:dyDescent="0.35">
      <c r="B52" s="504"/>
      <c r="C52" s="518" t="s">
        <v>8</v>
      </c>
      <c r="D52" s="474"/>
      <c r="E52" s="474"/>
      <c r="F52" s="474"/>
      <c r="G52" s="474"/>
      <c r="H52" s="474"/>
      <c r="I52" s="475"/>
    </row>
    <row r="53" spans="2:11" s="207" customFormat="1" ht="9" customHeight="1" x14ac:dyDescent="0.35">
      <c r="B53" s="504"/>
      <c r="C53" s="343"/>
      <c r="D53" s="344"/>
      <c r="E53" s="344"/>
      <c r="F53" s="344"/>
      <c r="G53" s="344"/>
      <c r="H53" s="344"/>
      <c r="I53" s="345"/>
    </row>
    <row r="54" spans="2:11" ht="17.149999999999999" customHeight="1" x14ac:dyDescent="0.5">
      <c r="B54" s="504"/>
      <c r="C54" s="335" t="s">
        <v>10</v>
      </c>
      <c r="D54" s="172"/>
      <c r="E54" s="172"/>
      <c r="F54" s="172"/>
      <c r="G54" s="172"/>
      <c r="H54" s="223"/>
      <c r="I54" s="221"/>
    </row>
    <row r="55" spans="2:11" ht="9" customHeight="1" x14ac:dyDescent="0.5">
      <c r="B55" s="504"/>
      <c r="C55" s="336"/>
      <c r="D55" s="172"/>
      <c r="E55" s="172"/>
      <c r="F55" s="172"/>
      <c r="G55" s="172"/>
      <c r="H55" s="223"/>
      <c r="I55" s="221"/>
    </row>
    <row r="56" spans="2:11" ht="17.149999999999999" customHeight="1" x14ac:dyDescent="0.35">
      <c r="B56" s="504"/>
      <c r="C56" s="346" t="s">
        <v>236</v>
      </c>
      <c r="D56" s="210"/>
      <c r="E56" s="210"/>
      <c r="F56" s="210"/>
      <c r="G56" s="210"/>
      <c r="H56" s="210"/>
      <c r="I56" s="244"/>
    </row>
    <row r="57" spans="2:11" ht="9" customHeight="1" x14ac:dyDescent="0.35">
      <c r="B57" s="504"/>
      <c r="C57" s="347"/>
      <c r="D57" s="210"/>
      <c r="E57" s="210"/>
      <c r="F57" s="210"/>
      <c r="G57" s="210"/>
      <c r="H57" s="210"/>
      <c r="I57" s="244"/>
    </row>
    <row r="58" spans="2:11" ht="17.149999999999999" customHeight="1" x14ac:dyDescent="0.35">
      <c r="B58" s="504"/>
      <c r="C58" s="499" t="s">
        <v>229</v>
      </c>
      <c r="D58" s="468"/>
      <c r="E58" s="468"/>
      <c r="F58" s="468"/>
      <c r="G58" s="468"/>
      <c r="H58" s="468"/>
      <c r="I58" s="473"/>
    </row>
    <row r="59" spans="2:11" ht="17.149999999999999" customHeight="1" x14ac:dyDescent="0.35">
      <c r="B59" s="504"/>
      <c r="C59" s="499"/>
      <c r="D59" s="468"/>
      <c r="E59" s="468"/>
      <c r="F59" s="468"/>
      <c r="G59" s="468"/>
      <c r="H59" s="468"/>
      <c r="I59" s="473"/>
    </row>
    <row r="60" spans="2:11" ht="17.149999999999999" customHeight="1" x14ac:dyDescent="0.35">
      <c r="B60" s="504"/>
      <c r="C60" s="499"/>
      <c r="D60" s="468"/>
      <c r="E60" s="468"/>
      <c r="F60" s="468"/>
      <c r="G60" s="468"/>
      <c r="H60" s="468"/>
      <c r="I60" s="473"/>
    </row>
    <row r="61" spans="2:11" ht="17.149999999999999" customHeight="1" x14ac:dyDescent="0.35">
      <c r="B61" s="504"/>
      <c r="C61" s="499"/>
      <c r="D61" s="468"/>
      <c r="E61" s="468"/>
      <c r="F61" s="468"/>
      <c r="G61" s="468"/>
      <c r="H61" s="468"/>
      <c r="I61" s="473"/>
    </row>
    <row r="62" spans="2:11" ht="9" customHeight="1" x14ac:dyDescent="0.35">
      <c r="B62" s="504"/>
      <c r="C62" s="348"/>
      <c r="D62" s="163"/>
      <c r="E62" s="163"/>
      <c r="F62" s="163"/>
      <c r="G62" s="163"/>
      <c r="H62" s="163"/>
      <c r="I62" s="165"/>
    </row>
    <row r="63" spans="2:11" ht="17.149999999999999" customHeight="1" x14ac:dyDescent="0.35">
      <c r="B63" s="504"/>
      <c r="C63" s="346" t="s">
        <v>232</v>
      </c>
      <c r="D63" s="175"/>
      <c r="E63" s="175"/>
      <c r="F63" s="175"/>
      <c r="G63" s="175"/>
      <c r="H63" s="175"/>
      <c r="I63" s="256"/>
    </row>
    <row r="64" spans="2:11" ht="17.149999999999999" customHeight="1" x14ac:dyDescent="0.35">
      <c r="B64" s="504"/>
      <c r="C64" s="347"/>
      <c r="D64" s="175" t="s">
        <v>230</v>
      </c>
      <c r="E64" s="175"/>
      <c r="F64" s="175"/>
      <c r="G64" s="175"/>
      <c r="H64" s="175"/>
      <c r="I64" s="256"/>
    </row>
    <row r="65" spans="2:9" ht="17.149999999999999" customHeight="1" x14ac:dyDescent="0.35">
      <c r="B65" s="504"/>
      <c r="C65" s="347"/>
      <c r="D65" s="175" t="s">
        <v>231</v>
      </c>
      <c r="E65" s="210"/>
      <c r="F65" s="210"/>
      <c r="G65" s="210"/>
      <c r="H65" s="210"/>
      <c r="I65" s="244"/>
    </row>
    <row r="66" spans="2:9" ht="9" customHeight="1" x14ac:dyDescent="0.35">
      <c r="B66" s="504"/>
      <c r="C66" s="347"/>
      <c r="D66" s="210"/>
      <c r="E66" s="210"/>
      <c r="F66" s="210"/>
      <c r="G66" s="210"/>
      <c r="H66" s="210"/>
      <c r="I66" s="244"/>
    </row>
    <row r="67" spans="2:9" ht="17.149999999999999" customHeight="1" x14ac:dyDescent="0.35">
      <c r="B67" s="504"/>
      <c r="C67" s="499" t="s">
        <v>233</v>
      </c>
      <c r="D67" s="468"/>
      <c r="E67" s="468"/>
      <c r="F67" s="468"/>
      <c r="G67" s="468"/>
      <c r="H67" s="468"/>
      <c r="I67" s="473"/>
    </row>
    <row r="68" spans="2:9" ht="17.149999999999999" customHeight="1" x14ac:dyDescent="0.35">
      <c r="B68" s="504"/>
      <c r="C68" s="499"/>
      <c r="D68" s="468"/>
      <c r="E68" s="468"/>
      <c r="F68" s="468"/>
      <c r="G68" s="468"/>
      <c r="H68" s="468"/>
      <c r="I68" s="473"/>
    </row>
    <row r="69" spans="2:9" ht="9" customHeight="1" x14ac:dyDescent="0.35">
      <c r="B69" s="504"/>
      <c r="C69" s="348"/>
      <c r="D69" s="163"/>
      <c r="E69" s="163"/>
      <c r="F69" s="163"/>
      <c r="G69" s="163"/>
      <c r="H69" s="163"/>
      <c r="I69" s="165"/>
    </row>
    <row r="70" spans="2:9" ht="17.149999999999999" customHeight="1" x14ac:dyDescent="0.35">
      <c r="B70" s="504"/>
      <c r="C70" s="499" t="s">
        <v>234</v>
      </c>
      <c r="D70" s="468"/>
      <c r="E70" s="468"/>
      <c r="F70" s="468"/>
      <c r="G70" s="468"/>
      <c r="H70" s="468"/>
      <c r="I70" s="473"/>
    </row>
    <row r="71" spans="2:9" ht="17.149999999999999" customHeight="1" x14ac:dyDescent="0.35">
      <c r="B71" s="504"/>
      <c r="C71" s="499"/>
      <c r="D71" s="468"/>
      <c r="E71" s="468"/>
      <c r="F71" s="468"/>
      <c r="G71" s="468"/>
      <c r="H71" s="468"/>
      <c r="I71" s="473"/>
    </row>
    <row r="72" spans="2:9" ht="17.149999999999999" customHeight="1" x14ac:dyDescent="0.35">
      <c r="B72" s="504"/>
      <c r="C72" s="499"/>
      <c r="D72" s="468"/>
      <c r="E72" s="468"/>
      <c r="F72" s="468"/>
      <c r="G72" s="468"/>
      <c r="H72" s="468"/>
      <c r="I72" s="473"/>
    </row>
    <row r="73" spans="2:9" ht="17.149999999999999" customHeight="1" x14ac:dyDescent="0.35">
      <c r="B73" s="504"/>
      <c r="C73" s="499"/>
      <c r="D73" s="468"/>
      <c r="E73" s="468"/>
      <c r="F73" s="468"/>
      <c r="G73" s="468"/>
      <c r="H73" s="468"/>
      <c r="I73" s="473"/>
    </row>
    <row r="74" spans="2:9" ht="9" customHeight="1" x14ac:dyDescent="0.35">
      <c r="B74" s="504"/>
      <c r="C74" s="348"/>
      <c r="D74" s="163"/>
      <c r="E74" s="163"/>
      <c r="F74" s="163"/>
      <c r="G74" s="163"/>
      <c r="H74" s="163"/>
      <c r="I74" s="165"/>
    </row>
    <row r="75" spans="2:9" ht="17.149999999999999" customHeight="1" x14ac:dyDescent="0.5">
      <c r="B75" s="504"/>
      <c r="C75" s="335" t="s">
        <v>11</v>
      </c>
      <c r="D75" s="172"/>
      <c r="E75" s="172"/>
      <c r="F75" s="172"/>
      <c r="G75" s="223"/>
      <c r="H75" s="223"/>
      <c r="I75" s="263"/>
    </row>
    <row r="76" spans="2:9" ht="9" customHeight="1" x14ac:dyDescent="0.35">
      <c r="B76" s="504"/>
      <c r="C76" s="349"/>
      <c r="I76" s="263"/>
    </row>
    <row r="77" spans="2:9" ht="17.149999999999999" customHeight="1" x14ac:dyDescent="0.35">
      <c r="B77" s="504"/>
      <c r="C77" s="513" t="s">
        <v>235</v>
      </c>
      <c r="D77" s="466"/>
      <c r="E77" s="466"/>
      <c r="F77" s="466"/>
      <c r="G77" s="466"/>
      <c r="H77" s="466"/>
      <c r="I77" s="467"/>
    </row>
    <row r="78" spans="2:9" ht="17.149999999999999" customHeight="1" x14ac:dyDescent="0.35">
      <c r="B78" s="504"/>
      <c r="C78" s="513"/>
      <c r="D78" s="466"/>
      <c r="E78" s="466"/>
      <c r="F78" s="466"/>
      <c r="G78" s="466"/>
      <c r="H78" s="466"/>
      <c r="I78" s="467"/>
    </row>
    <row r="79" spans="2:9" ht="9" customHeight="1" x14ac:dyDescent="0.5">
      <c r="B79" s="504"/>
      <c r="C79" s="350"/>
      <c r="D79" s="177"/>
      <c r="E79" s="177"/>
      <c r="F79" s="177"/>
      <c r="G79" s="177"/>
      <c r="H79" s="177"/>
      <c r="I79" s="178"/>
    </row>
    <row r="80" spans="2:9" ht="17.149999999999999" customHeight="1" x14ac:dyDescent="0.35">
      <c r="B80" s="504"/>
      <c r="C80" s="499" t="s">
        <v>237</v>
      </c>
      <c r="D80" s="468"/>
      <c r="E80" s="468"/>
      <c r="F80" s="468"/>
      <c r="G80" s="468"/>
      <c r="H80" s="468"/>
      <c r="I80" s="473"/>
    </row>
    <row r="81" spans="2:9" ht="9" customHeight="1" x14ac:dyDescent="0.35">
      <c r="B81" s="504"/>
      <c r="C81" s="337"/>
      <c r="D81" s="159"/>
      <c r="E81" s="159"/>
      <c r="F81" s="159"/>
      <c r="G81" s="159"/>
      <c r="H81" s="159"/>
      <c r="I81" s="160"/>
    </row>
    <row r="82" spans="2:9" ht="17.149999999999999" customHeight="1" x14ac:dyDescent="0.35">
      <c r="B82" s="504"/>
      <c r="C82" s="499" t="s">
        <v>238</v>
      </c>
      <c r="D82" s="468"/>
      <c r="E82" s="468"/>
      <c r="F82" s="468"/>
      <c r="G82" s="468"/>
      <c r="H82" s="468"/>
      <c r="I82" s="473"/>
    </row>
    <row r="83" spans="2:9" ht="17.149999999999999" customHeight="1" x14ac:dyDescent="0.35">
      <c r="B83" s="504"/>
      <c r="C83" s="351"/>
      <c r="D83" s="175" t="s">
        <v>239</v>
      </c>
      <c r="E83" s="210"/>
      <c r="F83" s="210"/>
      <c r="G83" s="210"/>
      <c r="H83" s="210"/>
      <c r="I83" s="244"/>
    </row>
    <row r="84" spans="2:9" ht="17.149999999999999" customHeight="1" x14ac:dyDescent="0.35">
      <c r="B84" s="504"/>
      <c r="C84" s="351"/>
      <c r="D84" s="175" t="s">
        <v>240</v>
      </c>
      <c r="E84" s="210"/>
      <c r="F84" s="210"/>
      <c r="G84" s="210"/>
      <c r="H84" s="210"/>
      <c r="I84" s="244"/>
    </row>
    <row r="85" spans="2:9" ht="17.149999999999999" customHeight="1" x14ac:dyDescent="0.35">
      <c r="B85" s="504"/>
      <c r="C85" s="351"/>
      <c r="D85" s="175" t="s">
        <v>241</v>
      </c>
      <c r="E85" s="210"/>
      <c r="F85" s="210"/>
      <c r="G85" s="210"/>
      <c r="H85" s="210"/>
      <c r="I85" s="244"/>
    </row>
    <row r="86" spans="2:9" ht="17.149999999999999" customHeight="1" x14ac:dyDescent="0.35">
      <c r="B86" s="504"/>
      <c r="C86" s="348"/>
      <c r="D86" s="216" t="s">
        <v>242</v>
      </c>
      <c r="E86" s="163"/>
      <c r="F86" s="163"/>
      <c r="G86" s="163"/>
      <c r="H86" s="163"/>
      <c r="I86" s="165"/>
    </row>
    <row r="87" spans="2:9" ht="9" customHeight="1" x14ac:dyDescent="0.35">
      <c r="B87" s="504"/>
      <c r="C87" s="348"/>
      <c r="D87" s="216"/>
      <c r="E87" s="163"/>
      <c r="F87" s="163"/>
      <c r="G87" s="163"/>
      <c r="H87" s="163"/>
      <c r="I87" s="165"/>
    </row>
    <row r="88" spans="2:9" ht="17.149999999999999" customHeight="1" x14ac:dyDescent="0.35">
      <c r="B88" s="504"/>
      <c r="C88" s="499" t="s">
        <v>245</v>
      </c>
      <c r="D88" s="468"/>
      <c r="E88" s="468"/>
      <c r="F88" s="468"/>
      <c r="G88" s="468"/>
      <c r="H88" s="468"/>
      <c r="I88" s="473"/>
    </row>
    <row r="89" spans="2:9" ht="17.149999999999999" customHeight="1" x14ac:dyDescent="0.35">
      <c r="B89" s="504"/>
      <c r="C89" s="348"/>
      <c r="D89" s="216" t="s">
        <v>243</v>
      </c>
      <c r="E89" s="163"/>
      <c r="F89" s="163"/>
      <c r="G89" s="163"/>
      <c r="H89" s="163"/>
      <c r="I89" s="165"/>
    </row>
    <row r="90" spans="2:9" ht="17.149999999999999" customHeight="1" x14ac:dyDescent="0.35">
      <c r="B90" s="504"/>
      <c r="C90" s="348"/>
      <c r="D90" s="216" t="s">
        <v>244</v>
      </c>
      <c r="E90" s="163"/>
      <c r="F90" s="163"/>
      <c r="G90" s="163"/>
      <c r="H90" s="163"/>
      <c r="I90" s="165"/>
    </row>
    <row r="91" spans="2:9" ht="9" customHeight="1" x14ac:dyDescent="0.35">
      <c r="B91" s="504"/>
      <c r="C91" s="351"/>
      <c r="D91" s="210"/>
      <c r="E91" s="210"/>
      <c r="F91" s="210"/>
      <c r="G91" s="210"/>
      <c r="H91" s="210"/>
      <c r="I91" s="244"/>
    </row>
    <row r="92" spans="2:9" ht="17.149999999999999" customHeight="1" x14ac:dyDescent="0.35">
      <c r="B92" s="504"/>
      <c r="C92" s="513" t="s">
        <v>246</v>
      </c>
      <c r="D92" s="466"/>
      <c r="E92" s="466"/>
      <c r="F92" s="466"/>
      <c r="G92" s="466"/>
      <c r="H92" s="466"/>
      <c r="I92" s="467"/>
    </row>
    <row r="93" spans="2:9" s="352" customFormat="1" ht="17.149999999999999" customHeight="1" x14ac:dyDescent="0.35">
      <c r="B93" s="504"/>
      <c r="C93" s="513"/>
      <c r="D93" s="466"/>
      <c r="E93" s="466"/>
      <c r="F93" s="466"/>
      <c r="G93" s="466"/>
      <c r="H93" s="466"/>
      <c r="I93" s="467"/>
    </row>
    <row r="94" spans="2:9" ht="9" customHeight="1" x14ac:dyDescent="0.35">
      <c r="B94" s="505"/>
      <c r="C94" s="353"/>
      <c r="D94" s="257"/>
      <c r="E94" s="257"/>
      <c r="F94" s="257"/>
      <c r="G94" s="257"/>
      <c r="H94" s="257"/>
      <c r="I94" s="354"/>
    </row>
    <row r="95" spans="2:9" ht="9" customHeight="1" x14ac:dyDescent="0.35">
      <c r="B95" s="355"/>
    </row>
    <row r="96" spans="2:9" ht="10" customHeight="1" x14ac:dyDescent="0.35">
      <c r="B96" s="190"/>
      <c r="C96" s="356"/>
      <c r="D96" s="187"/>
      <c r="E96" s="187"/>
      <c r="F96" s="187"/>
      <c r="G96" s="187"/>
      <c r="H96" s="187"/>
      <c r="I96" s="200"/>
    </row>
    <row r="97" spans="2:11" ht="17.5" customHeight="1" x14ac:dyDescent="0.5">
      <c r="B97" s="487" t="s">
        <v>124</v>
      </c>
      <c r="C97" s="333" t="s">
        <v>247</v>
      </c>
      <c r="D97" s="167"/>
      <c r="E97" s="167"/>
      <c r="F97" s="167"/>
      <c r="G97" s="167"/>
      <c r="H97" s="167"/>
      <c r="I97" s="158"/>
    </row>
    <row r="98" spans="2:11" ht="33.65" customHeight="1" x14ac:dyDescent="0.35">
      <c r="B98" s="487"/>
      <c r="C98" s="510" t="s">
        <v>248</v>
      </c>
      <c r="D98" s="511"/>
      <c r="E98" s="511"/>
      <c r="F98" s="511"/>
      <c r="G98" s="511"/>
      <c r="H98" s="511"/>
      <c r="I98" s="512"/>
    </row>
    <row r="99" spans="2:11" ht="9" customHeight="1" x14ac:dyDescent="0.35">
      <c r="B99" s="487"/>
      <c r="C99" s="357"/>
      <c r="D99" s="179"/>
      <c r="E99" s="179"/>
      <c r="F99" s="179"/>
      <c r="G99" s="179"/>
      <c r="H99" s="179"/>
      <c r="I99" s="180"/>
    </row>
    <row r="100" spans="2:11" ht="35.15" customHeight="1" x14ac:dyDescent="0.5">
      <c r="B100" s="487"/>
      <c r="C100" s="349"/>
      <c r="D100" s="358" t="s">
        <v>91</v>
      </c>
      <c r="E100" s="172"/>
      <c r="H100" s="506" t="s">
        <v>249</v>
      </c>
      <c r="I100" s="507"/>
    </row>
    <row r="101" spans="2:11" ht="9" customHeight="1" x14ac:dyDescent="0.5">
      <c r="B101" s="487"/>
      <c r="C101" s="349"/>
      <c r="D101" s="358"/>
      <c r="E101" s="172"/>
      <c r="H101" s="228"/>
      <c r="I101" s="229"/>
    </row>
    <row r="102" spans="2:11" ht="66" customHeight="1" x14ac:dyDescent="0.5">
      <c r="B102" s="487"/>
      <c r="C102" s="349"/>
      <c r="D102" s="359" t="s">
        <v>92</v>
      </c>
      <c r="E102" s="172"/>
      <c r="H102" s="508" t="s">
        <v>97</v>
      </c>
      <c r="I102" s="509"/>
      <c r="K102" s="360"/>
    </row>
    <row r="103" spans="2:11" ht="9" customHeight="1" x14ac:dyDescent="0.5">
      <c r="B103" s="487"/>
      <c r="C103" s="349"/>
      <c r="D103" s="359"/>
      <c r="E103" s="172"/>
      <c r="H103" s="218"/>
      <c r="I103" s="219"/>
      <c r="K103" s="360"/>
    </row>
    <row r="104" spans="2:11" ht="29.5" customHeight="1" x14ac:dyDescent="0.5">
      <c r="B104" s="487"/>
      <c r="C104" s="349"/>
      <c r="D104" s="361" t="s">
        <v>93</v>
      </c>
      <c r="E104" s="172"/>
      <c r="H104" s="464" t="s">
        <v>250</v>
      </c>
      <c r="I104" s="465"/>
    </row>
    <row r="105" spans="2:11" ht="20.149999999999999" customHeight="1" x14ac:dyDescent="0.5">
      <c r="B105" s="487"/>
      <c r="C105" s="349"/>
      <c r="D105" s="362"/>
      <c r="E105" s="172"/>
      <c r="H105" s="464"/>
      <c r="I105" s="465"/>
    </row>
    <row r="106" spans="2:11" ht="9" customHeight="1" x14ac:dyDescent="0.5">
      <c r="B106" s="487"/>
      <c r="C106" s="349"/>
      <c r="D106" s="362"/>
      <c r="E106" s="172"/>
      <c r="H106" s="163"/>
      <c r="I106" s="165"/>
    </row>
    <row r="107" spans="2:11" ht="37" customHeight="1" x14ac:dyDescent="0.5">
      <c r="B107" s="487"/>
      <c r="C107" s="349"/>
      <c r="D107" s="363" t="s">
        <v>94</v>
      </c>
      <c r="E107" s="172"/>
      <c r="H107" s="464" t="s">
        <v>121</v>
      </c>
      <c r="I107" s="465"/>
    </row>
    <row r="108" spans="2:11" ht="14.5" customHeight="1" x14ac:dyDescent="0.35">
      <c r="B108" s="487"/>
      <c r="C108" s="349"/>
      <c r="H108" s="464"/>
      <c r="I108" s="465"/>
    </row>
    <row r="109" spans="2:11" ht="13" customHeight="1" thickBot="1" x14ac:dyDescent="0.55000000000000004">
      <c r="B109" s="501"/>
      <c r="C109" s="353"/>
      <c r="D109" s="196"/>
      <c r="E109" s="196"/>
      <c r="F109" s="196"/>
      <c r="G109" s="196"/>
      <c r="H109" s="196"/>
      <c r="I109" s="266"/>
    </row>
    <row r="110" spans="2:11" ht="17.5" thickTop="1" x14ac:dyDescent="0.5">
      <c r="C110" s="172"/>
      <c r="D110" s="172"/>
      <c r="E110" s="172"/>
      <c r="F110" s="172"/>
      <c r="G110" s="172"/>
      <c r="H110" s="172"/>
      <c r="I110" s="172"/>
    </row>
    <row r="111" spans="2:11" x14ac:dyDescent="0.5">
      <c r="B111" s="172"/>
      <c r="C111" s="172"/>
      <c r="D111" s="172"/>
      <c r="E111" s="172"/>
      <c r="F111" s="172"/>
      <c r="G111" s="172"/>
      <c r="H111" s="172"/>
      <c r="I111" s="172"/>
    </row>
    <row r="112" spans="2:11" x14ac:dyDescent="0.5">
      <c r="B112" s="172"/>
      <c r="C112" s="172"/>
      <c r="D112" s="172"/>
      <c r="E112" s="172"/>
      <c r="F112" s="172"/>
      <c r="G112" s="172"/>
      <c r="H112" s="172"/>
      <c r="I112" s="172"/>
    </row>
    <row r="113" spans="2:9" x14ac:dyDescent="0.5">
      <c r="B113" s="172"/>
      <c r="C113" s="172"/>
      <c r="D113" s="172"/>
      <c r="E113" s="172"/>
      <c r="F113" s="172"/>
      <c r="G113" s="172"/>
      <c r="H113" s="172"/>
      <c r="I113" s="172"/>
    </row>
    <row r="114" spans="2:9" x14ac:dyDescent="0.5">
      <c r="B114" s="172"/>
      <c r="C114" s="172"/>
      <c r="D114" s="172"/>
      <c r="E114" s="172"/>
      <c r="F114" s="172"/>
      <c r="G114" s="172"/>
      <c r="H114" s="172"/>
      <c r="I114" s="172"/>
    </row>
    <row r="115" spans="2:9" ht="11.5" customHeight="1" x14ac:dyDescent="0.5">
      <c r="C115" s="172"/>
      <c r="D115" s="172"/>
      <c r="E115" s="172"/>
      <c r="F115" s="172"/>
      <c r="G115" s="172"/>
      <c r="H115" s="172"/>
      <c r="I115" s="172"/>
    </row>
    <row r="116" spans="2:9" x14ac:dyDescent="0.5">
      <c r="B116" s="396" t="s">
        <v>275</v>
      </c>
    </row>
    <row r="117" spans="2:9" ht="14.5" customHeight="1" x14ac:dyDescent="0.5">
      <c r="B117" s="446" t="s">
        <v>276</v>
      </c>
      <c r="C117" s="446"/>
      <c r="D117" s="446"/>
      <c r="E117" s="446"/>
      <c r="F117" s="446"/>
      <c r="G117" s="446"/>
    </row>
  </sheetData>
  <sheetProtection algorithmName="SHA-512" hashValue="nRK182+O+Vgh14yCVQF4H6SmByDkyljlqity8xAKus4chQqSXhaVGBIsDvu+oJ76vx2kFuUwJJ5dvjMHXasQEw==" saltValue="p7VhHy0HfiPlALOaiXHhmA==" spinCount="100000" sheet="1" objects="1" scenarios="1"/>
  <mergeCells count="31">
    <mergeCell ref="C77:I78"/>
    <mergeCell ref="C82:I82"/>
    <mergeCell ref="C70:I73"/>
    <mergeCell ref="B2:I3"/>
    <mergeCell ref="C38:I41"/>
    <mergeCell ref="C11:I11"/>
    <mergeCell ref="C31:I31"/>
    <mergeCell ref="C43:I43"/>
    <mergeCell ref="C52:I52"/>
    <mergeCell ref="C67:I68"/>
    <mergeCell ref="D18:I19"/>
    <mergeCell ref="D21:I22"/>
    <mergeCell ref="D24:I25"/>
    <mergeCell ref="D27:I28"/>
    <mergeCell ref="B8:I8"/>
    <mergeCell ref="B117:G117"/>
    <mergeCell ref="C88:I88"/>
    <mergeCell ref="K48:K50"/>
    <mergeCell ref="B97:B109"/>
    <mergeCell ref="C12:I16"/>
    <mergeCell ref="B12:B94"/>
    <mergeCell ref="H100:I100"/>
    <mergeCell ref="H102:I102"/>
    <mergeCell ref="H104:I105"/>
    <mergeCell ref="H107:I108"/>
    <mergeCell ref="C45:I47"/>
    <mergeCell ref="C98:I98"/>
    <mergeCell ref="C48:I50"/>
    <mergeCell ref="C80:I80"/>
    <mergeCell ref="C58:I61"/>
    <mergeCell ref="C92:I93"/>
  </mergeCells>
  <hyperlinks>
    <hyperlink ref="B7" location="'5. Interpretatie en beleid'!B12" display="1. interpreteren; zowel op zichzelf als in het licht van andere informatie waarover je beschikt" xr:uid="{557A78B3-F832-452A-AE12-2CBD1BF99596}"/>
    <hyperlink ref="D7:I7" location="'5. Interpretatie en beleid'!B8" tooltip="1. interpreteren; zowel op zichzelf als in het licht van andere informatie waarover je beschikt" display="1. interpreteren; zowel op zichzelf als in het licht van andere informatie waarover je beschikt" xr:uid="{23F1BB79-8E0A-47F3-A8DD-F36C63B65B8A}"/>
    <hyperlink ref="D9:I9" location="'5. Interpretatie en beleid'!B72" tooltip="2. inzetten voor het verbeteren en verduurzamen van je mobiliteitsbeleid" display="2. inzetten voor het verbeteren en verduurzamen van je mobiliteitsbeleid" xr:uid="{7EE54BDC-6AAB-447B-9CE4-2A42DCC70075}"/>
    <hyperlink ref="B7:I7" location="'5. Interpretatie en beleid'!B12" tooltip="1. interpreteren; zowel op zichzelf als in het licht van andere informatie waarover je beschikt" display="1. interpreteren; zowel op zichzelf als in het licht van andere informatie waarover je beschikt" xr:uid="{7B2D0A87-DA9F-4A65-AC3A-9FFC58D1F1BB}"/>
    <hyperlink ref="B117" r:id="rId1" xr:uid="{EEE22DD6-3EE8-42C9-B9D3-1CF54672C2C6}"/>
    <hyperlink ref="D17" r:id="rId2" display="Onderzoek Verplaatsingsgedrag Vlaanderen (OVG): " xr:uid="{3D0E7F78-0DCE-4D15-BC9D-DB37D6DBF7E3}"/>
    <hyperlink ref="D20:G20" r:id="rId3" display="Federale Diagnostiek:" xr:uid="{D7058B92-E39C-4C11-BC67-C948D0510489}"/>
    <hyperlink ref="D17:H17" r:id="rId4" display="Onderzoek Verplaatsingsgedrag Vlaanderen (OVG): " xr:uid="{12AFDE81-82E6-43FA-BE23-EDA757FC32A1}"/>
    <hyperlink ref="D26:G26" r:id="rId5" display="Bedrijfsvervoerplan" xr:uid="{0210A37D-D69A-43CE-96BA-16685796B605}"/>
    <hyperlink ref="D23:H23" r:id="rId6" display="Dashboard Provincie in cijfers:" xr:uid="{38D7F588-6301-4FFE-8897-4A06ED97F8D8}"/>
    <hyperlink ref="B8:I8" location="'5. Interpretatie en beleid'!B97" display="2. inzetten voor het verbeteren en verduurzamen van je mobiliteitsbeleid" xr:uid="{3E61EC56-BC1E-4CBE-BC57-36C30F1E5C05}"/>
  </hyperlinks>
  <pageMargins left="0.25" right="0.25" top="0.75" bottom="0.75" header="0.3" footer="0.3"/>
  <pageSetup scale="49" fitToHeight="0" orientation="landscape" r:id="rId7"/>
  <drawing r:id="rId8"/>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4A71A2-0D7F-4A92-983B-529F3AB99D17}">
  <sheetPr codeName="Blad6">
    <tabColor rgb="FFBCE2B8"/>
  </sheetPr>
  <dimension ref="B2:P18"/>
  <sheetViews>
    <sheetView zoomScale="85" zoomScaleNormal="85" workbookViewId="0">
      <selection activeCell="I15" sqref="I15"/>
    </sheetView>
  </sheetViews>
  <sheetFormatPr defaultColWidth="9.1796875" defaultRowHeight="14.5" x14ac:dyDescent="0.35"/>
  <cols>
    <col min="1" max="1" width="3.1796875" style="131" customWidth="1"/>
    <col min="2" max="2" width="9.1796875" style="131"/>
    <col min="3" max="3" width="25.1796875" style="131" customWidth="1"/>
    <col min="4" max="7" width="9.1796875" style="131"/>
    <col min="8" max="8" width="12.1796875" style="131" customWidth="1"/>
    <col min="9" max="9" width="67.1796875" style="131" customWidth="1"/>
    <col min="10" max="10" width="10.453125" style="131" customWidth="1"/>
    <col min="11" max="16384" width="9.1796875" style="131"/>
  </cols>
  <sheetData>
    <row r="2" spans="2:16" x14ac:dyDescent="0.35">
      <c r="B2" s="520" t="s">
        <v>61</v>
      </c>
      <c r="C2" s="520"/>
      <c r="D2" s="520"/>
      <c r="E2" s="520"/>
      <c r="F2" s="520"/>
      <c r="G2" s="520"/>
      <c r="H2" s="520"/>
      <c r="I2" s="520"/>
    </row>
    <row r="3" spans="2:16" x14ac:dyDescent="0.35">
      <c r="B3" s="520"/>
      <c r="C3" s="520"/>
      <c r="D3" s="520"/>
      <c r="E3" s="520"/>
      <c r="F3" s="520"/>
      <c r="G3" s="520"/>
      <c r="H3" s="520"/>
      <c r="I3" s="520"/>
    </row>
    <row r="4" spans="2:16" ht="10" customHeight="1" x14ac:dyDescent="0.35">
      <c r="B4" s="369"/>
      <c r="C4" s="369"/>
      <c r="D4" s="369"/>
      <c r="E4" s="369"/>
      <c r="F4" s="369"/>
      <c r="G4" s="369"/>
      <c r="H4" s="369"/>
      <c r="I4" s="369"/>
    </row>
    <row r="5" spans="2:16" ht="20.5" customHeight="1" x14ac:dyDescent="0.35">
      <c r="B5" s="370"/>
      <c r="C5" s="371"/>
      <c r="D5" s="523" t="s">
        <v>111</v>
      </c>
      <c r="E5" s="523"/>
      <c r="F5" s="523"/>
      <c r="G5" s="523"/>
      <c r="H5" s="523"/>
      <c r="I5" s="372" t="s">
        <v>112</v>
      </c>
    </row>
    <row r="6" spans="2:16" ht="88.5" customHeight="1" x14ac:dyDescent="0.35">
      <c r="B6" s="373" t="s">
        <v>62</v>
      </c>
      <c r="C6" s="374" t="s">
        <v>155</v>
      </c>
      <c r="D6" s="521" t="s">
        <v>108</v>
      </c>
      <c r="E6" s="521"/>
      <c r="F6" s="521"/>
      <c r="G6" s="521"/>
      <c r="H6" s="521"/>
      <c r="I6" s="376" t="s">
        <v>113</v>
      </c>
      <c r="J6" s="387"/>
      <c r="K6" s="492"/>
      <c r="L6" s="492"/>
      <c r="M6" s="492"/>
      <c r="N6" s="492"/>
      <c r="O6" s="492"/>
      <c r="P6" s="492"/>
    </row>
    <row r="7" spans="2:16" ht="53.5" customHeight="1" x14ac:dyDescent="0.35">
      <c r="B7" s="373" t="s">
        <v>63</v>
      </c>
      <c r="C7" s="374" t="s">
        <v>156</v>
      </c>
      <c r="D7" s="522" t="s">
        <v>109</v>
      </c>
      <c r="E7" s="522"/>
      <c r="F7" s="522"/>
      <c r="G7" s="522"/>
      <c r="H7" s="522"/>
      <c r="I7" s="376" t="s">
        <v>114</v>
      </c>
    </row>
    <row r="8" spans="2:16" ht="50.15" customHeight="1" x14ac:dyDescent="0.35">
      <c r="B8" s="373" t="s">
        <v>64</v>
      </c>
      <c r="C8" s="374" t="s">
        <v>157</v>
      </c>
      <c r="D8" s="522" t="s">
        <v>262</v>
      </c>
      <c r="E8" s="522"/>
      <c r="F8" s="522"/>
      <c r="G8" s="522"/>
      <c r="H8" s="522"/>
      <c r="I8" s="376" t="s">
        <v>115</v>
      </c>
    </row>
    <row r="9" spans="2:16" ht="62" x14ac:dyDescent="0.35">
      <c r="B9" s="373" t="s">
        <v>65</v>
      </c>
      <c r="C9" s="374" t="s">
        <v>158</v>
      </c>
      <c r="D9" s="522" t="s">
        <v>110</v>
      </c>
      <c r="E9" s="522"/>
      <c r="F9" s="522"/>
      <c r="G9" s="522"/>
      <c r="H9" s="522"/>
      <c r="I9" s="376" t="s">
        <v>116</v>
      </c>
    </row>
    <row r="17" spans="2:5" ht="17" x14ac:dyDescent="0.5">
      <c r="B17" s="396" t="s">
        <v>275</v>
      </c>
    </row>
    <row r="18" spans="2:5" ht="16" customHeight="1" x14ac:dyDescent="0.5">
      <c r="B18" s="446" t="s">
        <v>276</v>
      </c>
      <c r="C18" s="446"/>
      <c r="D18" s="446"/>
      <c r="E18" s="446"/>
    </row>
  </sheetData>
  <sheetProtection algorithmName="SHA-512" hashValue="v8/5kA6BHZXfRhtE9r/IrCG+tmBG8mfyulk0rdHntlCssiSXyuXb2y4w9IYpjr5/okkonWFtvztwdkk2fhw2cg==" saltValue="9D9CMz0AuCpY2MN5/FZLlw==" spinCount="100000" sheet="1" objects="1" scenarios="1"/>
  <mergeCells count="8">
    <mergeCell ref="B18:E18"/>
    <mergeCell ref="B2:I3"/>
    <mergeCell ref="K6:P6"/>
    <mergeCell ref="D6:H6"/>
    <mergeCell ref="D9:H9"/>
    <mergeCell ref="D8:H8"/>
    <mergeCell ref="D7:H7"/>
    <mergeCell ref="D5:H5"/>
  </mergeCells>
  <hyperlinks>
    <hyperlink ref="B18" r:id="rId1" xr:uid="{C5D715D0-176E-42F2-92A7-C8F0A62F27CF}"/>
  </hyperlinks>
  <pageMargins left="0.98425196850393704" right="0.98425196850393704" top="0.98425196850393704" bottom="0.98425196850393704" header="0.51181102362204722" footer="0.51181102362204722"/>
  <pageSetup paperSize="9" orientation="portrait" r:id="rId2"/>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41D377-6A07-41ED-809B-094FEF1B79A1}">
  <sheetPr codeName="Blad7">
    <tabColor rgb="FFBCE2B8"/>
  </sheetPr>
  <dimension ref="B2:F47"/>
  <sheetViews>
    <sheetView zoomScale="85" zoomScaleNormal="85" workbookViewId="0">
      <selection activeCell="G12" sqref="G12"/>
    </sheetView>
  </sheetViews>
  <sheetFormatPr defaultColWidth="9.1796875" defaultRowHeight="14.5" x14ac:dyDescent="0.35"/>
  <cols>
    <col min="1" max="1" width="3.1796875" style="131" customWidth="1"/>
    <col min="2" max="2" width="13.453125" style="131" bestFit="1" customWidth="1"/>
    <col min="3" max="3" width="17.81640625" style="131" bestFit="1" customWidth="1"/>
    <col min="4" max="4" width="59.81640625" style="131" bestFit="1" customWidth="1"/>
    <col min="5" max="5" width="44.1796875" style="131" bestFit="1" customWidth="1"/>
    <col min="6" max="16384" width="9.1796875" style="131"/>
  </cols>
  <sheetData>
    <row r="2" spans="2:6" ht="14.5" customHeight="1" x14ac:dyDescent="0.35">
      <c r="B2" s="520" t="s">
        <v>52</v>
      </c>
      <c r="C2" s="520"/>
      <c r="D2" s="520"/>
      <c r="E2" s="520"/>
    </row>
    <row r="3" spans="2:6" ht="14.5" customHeight="1" x14ac:dyDescent="0.35">
      <c r="B3" s="520"/>
      <c r="C3" s="520"/>
      <c r="D3" s="520"/>
      <c r="E3" s="520"/>
    </row>
    <row r="4" spans="2:6" ht="10" customHeight="1" x14ac:dyDescent="0.35">
      <c r="B4" s="378"/>
      <c r="C4" s="378"/>
      <c r="D4" s="378"/>
      <c r="E4" s="378"/>
    </row>
    <row r="5" spans="2:6" ht="20.5" customHeight="1" x14ac:dyDescent="0.35">
      <c r="B5" s="379" t="s">
        <v>53</v>
      </c>
      <c r="C5" s="379" t="s">
        <v>54</v>
      </c>
      <c r="D5" s="379" t="s">
        <v>55</v>
      </c>
      <c r="E5" s="379" t="s">
        <v>56</v>
      </c>
    </row>
    <row r="6" spans="2:6" ht="19" customHeight="1" x14ac:dyDescent="0.35">
      <c r="B6" s="380">
        <v>45245</v>
      </c>
      <c r="C6" s="375" t="s">
        <v>117</v>
      </c>
      <c r="D6" s="375" t="s">
        <v>118</v>
      </c>
      <c r="E6" s="376" t="s">
        <v>119</v>
      </c>
      <c r="F6" s="383" t="s">
        <v>57</v>
      </c>
    </row>
    <row r="7" spans="2:6" ht="19" customHeight="1" x14ac:dyDescent="0.35">
      <c r="B7" s="381">
        <v>45416</v>
      </c>
      <c r="C7" s="377" t="s">
        <v>58</v>
      </c>
      <c r="D7" s="377" t="s">
        <v>59</v>
      </c>
      <c r="E7" s="382" t="s">
        <v>60</v>
      </c>
      <c r="F7" s="383" t="s">
        <v>57</v>
      </c>
    </row>
    <row r="8" spans="2:6" ht="19" customHeight="1" x14ac:dyDescent="0.35">
      <c r="B8" s="381">
        <v>45460</v>
      </c>
      <c r="C8" s="377" t="s">
        <v>193</v>
      </c>
      <c r="D8" s="377" t="s">
        <v>194</v>
      </c>
      <c r="E8" s="382" t="s">
        <v>195</v>
      </c>
      <c r="F8" s="383" t="s">
        <v>57</v>
      </c>
    </row>
    <row r="9" spans="2:6" ht="19" customHeight="1" x14ac:dyDescent="0.35">
      <c r="B9" s="381"/>
      <c r="C9" s="377"/>
      <c r="D9" s="377"/>
      <c r="E9" s="382"/>
      <c r="F9" s="63"/>
    </row>
    <row r="10" spans="2:6" ht="19" customHeight="1" x14ac:dyDescent="0.35">
      <c r="B10" s="381"/>
      <c r="C10" s="377"/>
      <c r="D10" s="377"/>
      <c r="E10" s="382"/>
      <c r="F10" s="352"/>
    </row>
    <row r="11" spans="2:6" ht="19" customHeight="1" x14ac:dyDescent="0.35">
      <c r="B11" s="381"/>
      <c r="C11" s="377"/>
      <c r="D11" s="377"/>
      <c r="E11" s="382"/>
      <c r="F11" s="352"/>
    </row>
    <row r="12" spans="2:6" ht="19" customHeight="1" x14ac:dyDescent="0.35">
      <c r="B12" s="381"/>
      <c r="C12" s="377"/>
      <c r="D12" s="377"/>
      <c r="E12" s="382"/>
      <c r="F12" s="352"/>
    </row>
    <row r="13" spans="2:6" ht="19" customHeight="1" x14ac:dyDescent="0.35">
      <c r="B13" s="381"/>
      <c r="C13" s="377"/>
      <c r="D13" s="377"/>
      <c r="E13" s="382"/>
      <c r="F13" s="352"/>
    </row>
    <row r="14" spans="2:6" ht="19" customHeight="1" x14ac:dyDescent="0.35">
      <c r="B14" s="381"/>
      <c r="C14" s="377"/>
      <c r="D14" s="377"/>
      <c r="E14" s="382"/>
      <c r="F14" s="352"/>
    </row>
    <row r="15" spans="2:6" ht="19" customHeight="1" x14ac:dyDescent="0.35">
      <c r="B15" s="381"/>
      <c r="C15" s="377"/>
      <c r="D15" s="377"/>
      <c r="E15" s="382"/>
      <c r="F15" s="352"/>
    </row>
    <row r="16" spans="2:6" ht="19" customHeight="1" x14ac:dyDescent="0.35">
      <c r="B16" s="381"/>
      <c r="C16" s="377"/>
      <c r="D16" s="377"/>
      <c r="E16" s="382"/>
      <c r="F16" s="352"/>
    </row>
    <row r="17" spans="2:6" ht="19" customHeight="1" x14ac:dyDescent="0.35">
      <c r="B17" s="381"/>
      <c r="C17" s="377"/>
      <c r="D17" s="377"/>
      <c r="E17" s="382"/>
      <c r="F17" s="352"/>
    </row>
    <row r="18" spans="2:6" ht="19" customHeight="1" x14ac:dyDescent="0.35">
      <c r="B18" s="381"/>
      <c r="C18" s="377"/>
      <c r="D18" s="377"/>
      <c r="E18" s="382"/>
      <c r="F18" s="352"/>
    </row>
    <row r="19" spans="2:6" ht="19" customHeight="1" x14ac:dyDescent="0.35">
      <c r="B19" s="381"/>
      <c r="C19" s="377"/>
      <c r="D19" s="377"/>
      <c r="E19" s="382"/>
      <c r="F19" s="352"/>
    </row>
    <row r="20" spans="2:6" ht="19" customHeight="1" x14ac:dyDescent="0.35">
      <c r="B20" s="381"/>
      <c r="C20" s="377"/>
      <c r="D20" s="377"/>
      <c r="E20" s="382"/>
      <c r="F20" s="352"/>
    </row>
    <row r="21" spans="2:6" ht="19" customHeight="1" x14ac:dyDescent="0.35">
      <c r="B21" s="381"/>
      <c r="C21" s="377"/>
      <c r="D21" s="377"/>
      <c r="E21" s="382"/>
      <c r="F21" s="352"/>
    </row>
    <row r="22" spans="2:6" ht="19" customHeight="1" x14ac:dyDescent="0.35">
      <c r="B22" s="381"/>
      <c r="C22" s="377"/>
      <c r="D22" s="377"/>
      <c r="E22" s="382"/>
      <c r="F22" s="352"/>
    </row>
    <row r="23" spans="2:6" ht="19" customHeight="1" x14ac:dyDescent="0.35">
      <c r="B23" s="381"/>
      <c r="C23" s="377"/>
      <c r="D23" s="377"/>
      <c r="E23" s="382"/>
      <c r="F23" s="352"/>
    </row>
    <row r="24" spans="2:6" ht="19" customHeight="1" x14ac:dyDescent="0.35">
      <c r="B24" s="381"/>
      <c r="C24" s="377"/>
      <c r="D24" s="377"/>
      <c r="E24" s="382"/>
      <c r="F24" s="352"/>
    </row>
    <row r="25" spans="2:6" ht="19" customHeight="1" x14ac:dyDescent="0.35">
      <c r="B25" s="381"/>
      <c r="C25" s="377"/>
      <c r="D25" s="377"/>
      <c r="E25" s="382"/>
      <c r="F25" s="352"/>
    </row>
    <row r="26" spans="2:6" ht="19" customHeight="1" x14ac:dyDescent="0.35">
      <c r="B26" s="381"/>
      <c r="C26" s="377"/>
      <c r="D26" s="377"/>
      <c r="E26" s="382"/>
      <c r="F26" s="352"/>
    </row>
    <row r="27" spans="2:6" ht="19" customHeight="1" x14ac:dyDescent="0.35">
      <c r="B27" s="381"/>
      <c r="C27" s="377"/>
      <c r="D27" s="377"/>
      <c r="E27" s="382"/>
      <c r="F27" s="352"/>
    </row>
    <row r="28" spans="2:6" ht="19" customHeight="1" x14ac:dyDescent="0.35">
      <c r="B28" s="381"/>
      <c r="C28" s="377"/>
      <c r="D28" s="377"/>
      <c r="E28" s="382"/>
      <c r="F28" s="352"/>
    </row>
    <row r="29" spans="2:6" ht="19" customHeight="1" x14ac:dyDescent="0.35">
      <c r="B29" s="381"/>
      <c r="C29" s="377"/>
      <c r="D29" s="377"/>
      <c r="E29" s="382"/>
      <c r="F29" s="352"/>
    </row>
    <row r="30" spans="2:6" ht="19" customHeight="1" x14ac:dyDescent="0.35">
      <c r="B30" s="381"/>
      <c r="C30" s="377"/>
      <c r="D30" s="377"/>
      <c r="E30" s="382"/>
      <c r="F30" s="352"/>
    </row>
    <row r="31" spans="2:6" ht="19" customHeight="1" x14ac:dyDescent="0.35">
      <c r="B31" s="381"/>
      <c r="C31" s="377"/>
      <c r="D31" s="377"/>
      <c r="E31" s="382"/>
      <c r="F31" s="352"/>
    </row>
    <row r="32" spans="2:6" ht="19" customHeight="1" x14ac:dyDescent="0.35">
      <c r="B32" s="381"/>
      <c r="C32" s="377"/>
      <c r="D32" s="377"/>
      <c r="E32" s="382"/>
      <c r="F32" s="352"/>
    </row>
    <row r="33" spans="2:6" ht="19" customHeight="1" x14ac:dyDescent="0.35">
      <c r="B33" s="381"/>
      <c r="C33" s="377"/>
      <c r="D33" s="377"/>
      <c r="E33" s="382"/>
      <c r="F33" s="352"/>
    </row>
    <row r="34" spans="2:6" ht="19" customHeight="1" x14ac:dyDescent="0.35">
      <c r="B34" s="381"/>
      <c r="C34" s="377"/>
      <c r="D34" s="377"/>
      <c r="E34" s="382"/>
      <c r="F34" s="352"/>
    </row>
    <row r="35" spans="2:6" ht="19" customHeight="1" x14ac:dyDescent="0.35">
      <c r="B35" s="381"/>
      <c r="C35" s="377"/>
      <c r="D35" s="377"/>
      <c r="E35" s="382"/>
      <c r="F35" s="352"/>
    </row>
    <row r="36" spans="2:6" ht="19" customHeight="1" x14ac:dyDescent="0.35">
      <c r="B36" s="381"/>
      <c r="C36" s="377"/>
      <c r="D36" s="377"/>
      <c r="E36" s="382"/>
      <c r="F36" s="352"/>
    </row>
    <row r="37" spans="2:6" ht="19" customHeight="1" x14ac:dyDescent="0.35">
      <c r="B37" s="381"/>
      <c r="C37" s="377"/>
      <c r="D37" s="377"/>
      <c r="E37" s="382"/>
      <c r="F37" s="352"/>
    </row>
    <row r="38" spans="2:6" ht="19" customHeight="1" x14ac:dyDescent="0.35">
      <c r="B38" s="381"/>
      <c r="C38" s="377"/>
      <c r="D38" s="377"/>
      <c r="E38" s="382"/>
      <c r="F38" s="352"/>
    </row>
    <row r="40" spans="2:6" x14ac:dyDescent="0.35">
      <c r="B40"/>
    </row>
    <row r="46" spans="2:6" ht="17" x14ac:dyDescent="0.5">
      <c r="B46" s="396" t="s">
        <v>275</v>
      </c>
    </row>
    <row r="47" spans="2:6" ht="15.65" customHeight="1" x14ac:dyDescent="0.5">
      <c r="B47" s="446" t="s">
        <v>276</v>
      </c>
      <c r="C47" s="446"/>
      <c r="D47" s="446"/>
    </row>
  </sheetData>
  <sheetProtection algorithmName="SHA-512" hashValue="EOSH+l18OKKFKCPZ1gkecXmfeZBZAmWdQCPMIjHGoXP7b2V475mplqup8K8pnWb3OZnKVr2eVwTQ4slQCoOjLw==" saltValue="RQyP8bE/h6KG/Z1OkQ5tPg==" spinCount="100000" sheet="1" objects="1" scenarios="1" insertRows="0"/>
  <mergeCells count="2">
    <mergeCell ref="B2:E3"/>
    <mergeCell ref="B47:D47"/>
  </mergeCells>
  <hyperlinks>
    <hyperlink ref="B47" r:id="rId1" xr:uid="{911F79BB-D377-4E56-8E3B-2B5E2184A922}"/>
  </hyperlinks>
  <pageMargins left="0.7" right="0.7" top="0.75" bottom="0.75" header="0.3" footer="0.3"/>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594505-4B51-4892-979D-FCAEDB7C97D6}">
  <sheetPr>
    <tabColor theme="0" tint="-4.9989318521683403E-2"/>
  </sheetPr>
  <dimension ref="B1:H30"/>
  <sheetViews>
    <sheetView zoomScale="85" zoomScaleNormal="85" workbookViewId="0">
      <selection activeCell="D12" sqref="D12"/>
    </sheetView>
  </sheetViews>
  <sheetFormatPr defaultColWidth="8.81640625" defaultRowHeight="14.5" x14ac:dyDescent="0.35"/>
  <cols>
    <col min="1" max="1" width="1.90625" style="131" customWidth="1"/>
    <col min="2" max="2" width="43.54296875" style="360" customWidth="1"/>
    <col min="3" max="5" width="48" style="131" customWidth="1"/>
    <col min="6" max="8" width="8.81640625" style="131"/>
    <col min="9" max="9" width="12.1796875" style="131" customWidth="1"/>
    <col min="10" max="16384" width="8.81640625" style="131"/>
  </cols>
  <sheetData>
    <row r="1" spans="2:8" ht="7.5" customHeight="1" x14ac:dyDescent="0.35"/>
    <row r="2" spans="2:8" x14ac:dyDescent="0.35">
      <c r="B2" s="514" t="s">
        <v>303</v>
      </c>
      <c r="C2" s="514"/>
      <c r="D2" s="514"/>
      <c r="E2" s="514"/>
    </row>
    <row r="3" spans="2:8" x14ac:dyDescent="0.35">
      <c r="B3" s="514"/>
      <c r="C3" s="514"/>
      <c r="D3" s="514"/>
      <c r="E3" s="514"/>
    </row>
    <row r="4" spans="2:8" ht="7.5" customHeight="1" x14ac:dyDescent="0.35"/>
    <row r="5" spans="2:8" ht="21.5" customHeight="1" x14ac:dyDescent="0.35">
      <c r="B5" s="524" t="s">
        <v>304</v>
      </c>
      <c r="C5" s="524"/>
      <c r="D5" s="524"/>
      <c r="E5" s="524"/>
    </row>
    <row r="6" spans="2:8" ht="21.5" customHeight="1" x14ac:dyDescent="0.35">
      <c r="B6" s="524"/>
      <c r="C6" s="524"/>
      <c r="D6" s="524"/>
      <c r="E6" s="524"/>
    </row>
    <row r="7" spans="2:8" ht="8.5" customHeight="1" x14ac:dyDescent="0.35"/>
    <row r="8" spans="2:8" ht="17" x14ac:dyDescent="0.35">
      <c r="B8" s="408" t="s">
        <v>305</v>
      </c>
      <c r="C8" s="409" t="s">
        <v>306</v>
      </c>
      <c r="D8" s="410" t="s">
        <v>307</v>
      </c>
      <c r="E8" s="411" t="s">
        <v>308</v>
      </c>
    </row>
    <row r="9" spans="2:8" ht="17" x14ac:dyDescent="0.35">
      <c r="B9" s="412" t="s">
        <v>15</v>
      </c>
      <c r="C9" s="413"/>
      <c r="D9" s="413"/>
      <c r="E9" s="414"/>
      <c r="H9" s="415"/>
    </row>
    <row r="10" spans="2:8" s="360" customFormat="1" ht="55.5" customHeight="1" x14ac:dyDescent="0.35">
      <c r="B10" s="416" t="s">
        <v>0</v>
      </c>
      <c r="C10" s="417" t="s">
        <v>309</v>
      </c>
      <c r="D10" s="418" t="s">
        <v>326</v>
      </c>
      <c r="E10" s="419" t="s">
        <v>310</v>
      </c>
      <c r="H10" s="420"/>
    </row>
    <row r="11" spans="2:8" s="360" customFormat="1" ht="74.5" customHeight="1" x14ac:dyDescent="0.35">
      <c r="B11" s="416" t="s">
        <v>311</v>
      </c>
      <c r="C11" s="179" t="s">
        <v>312</v>
      </c>
      <c r="D11" s="421" t="s">
        <v>326</v>
      </c>
      <c r="E11" s="180" t="s">
        <v>327</v>
      </c>
      <c r="H11" s="422"/>
    </row>
    <row r="12" spans="2:8" ht="17" x14ac:dyDescent="0.35">
      <c r="B12" s="412" t="s">
        <v>42</v>
      </c>
      <c r="C12" s="423"/>
      <c r="D12" s="423"/>
      <c r="E12" s="424"/>
      <c r="H12" s="63"/>
    </row>
    <row r="13" spans="2:8" ht="22.5" customHeight="1" x14ac:dyDescent="0.35">
      <c r="B13" s="425" t="s">
        <v>313</v>
      </c>
      <c r="C13" s="179" t="s">
        <v>314</v>
      </c>
      <c r="D13" s="421" t="s">
        <v>315</v>
      </c>
      <c r="E13" s="180"/>
      <c r="H13" s="415"/>
    </row>
    <row r="14" spans="2:8" ht="17" x14ac:dyDescent="0.35">
      <c r="B14" s="412" t="s">
        <v>8</v>
      </c>
      <c r="C14" s="426"/>
      <c r="D14" s="426"/>
      <c r="E14" s="427"/>
      <c r="H14" s="415"/>
    </row>
    <row r="15" spans="2:8" ht="20" customHeight="1" x14ac:dyDescent="0.35">
      <c r="B15" s="425" t="s">
        <v>316</v>
      </c>
      <c r="C15" s="179" t="s">
        <v>317</v>
      </c>
      <c r="D15" s="179"/>
      <c r="E15" s="180"/>
      <c r="H15" s="63"/>
    </row>
    <row r="16" spans="2:8" ht="17" x14ac:dyDescent="0.35">
      <c r="B16" s="412" t="s">
        <v>11</v>
      </c>
      <c r="C16" s="426"/>
      <c r="D16" s="426"/>
      <c r="E16" s="427"/>
      <c r="H16" s="63"/>
    </row>
    <row r="17" spans="2:8" ht="19.5" customHeight="1" x14ac:dyDescent="0.35">
      <c r="B17" s="425" t="s">
        <v>316</v>
      </c>
      <c r="C17" s="179" t="s">
        <v>317</v>
      </c>
      <c r="D17" s="179"/>
      <c r="E17" s="180"/>
      <c r="H17" s="415"/>
    </row>
    <row r="18" spans="2:8" ht="17" x14ac:dyDescent="0.35">
      <c r="B18" s="412" t="s">
        <v>318</v>
      </c>
      <c r="C18" s="426"/>
      <c r="D18" s="426"/>
      <c r="E18" s="427"/>
      <c r="H18" s="415"/>
    </row>
    <row r="19" spans="2:8" ht="55" customHeight="1" x14ac:dyDescent="0.35">
      <c r="B19" s="425" t="s">
        <v>319</v>
      </c>
      <c r="C19" s="417" t="s">
        <v>328</v>
      </c>
      <c r="D19" s="418" t="s">
        <v>320</v>
      </c>
      <c r="E19" s="419"/>
      <c r="H19" s="63"/>
    </row>
    <row r="20" spans="2:8" ht="55" customHeight="1" x14ac:dyDescent="0.35">
      <c r="B20" s="428" t="s">
        <v>321</v>
      </c>
      <c r="C20" s="429" t="s">
        <v>322</v>
      </c>
      <c r="D20" s="430" t="s">
        <v>315</v>
      </c>
      <c r="E20" s="431"/>
      <c r="H20" s="63"/>
    </row>
    <row r="21" spans="2:8" ht="15.5" x14ac:dyDescent="0.35">
      <c r="B21" s="525" t="s">
        <v>323</v>
      </c>
      <c r="C21" s="525"/>
      <c r="D21" s="525"/>
      <c r="E21" s="525"/>
      <c r="H21" s="415"/>
    </row>
    <row r="22" spans="2:8" x14ac:dyDescent="0.35">
      <c r="H22" s="63"/>
    </row>
    <row r="23" spans="2:8" x14ac:dyDescent="0.35">
      <c r="B23" s="131"/>
    </row>
    <row r="24" spans="2:8" x14ac:dyDescent="0.35">
      <c r="B24" s="131"/>
    </row>
    <row r="25" spans="2:8" x14ac:dyDescent="0.35">
      <c r="B25" s="131"/>
    </row>
    <row r="26" spans="2:8" x14ac:dyDescent="0.35">
      <c r="B26" s="131"/>
    </row>
    <row r="27" spans="2:8" x14ac:dyDescent="0.35">
      <c r="B27" s="131"/>
    </row>
    <row r="28" spans="2:8" x14ac:dyDescent="0.35">
      <c r="B28" s="131"/>
    </row>
    <row r="29" spans="2:8" ht="17" x14ac:dyDescent="0.5">
      <c r="B29" s="396" t="s">
        <v>275</v>
      </c>
    </row>
    <row r="30" spans="2:8" ht="17" x14ac:dyDescent="0.5">
      <c r="B30" s="446" t="s">
        <v>276</v>
      </c>
      <c r="C30" s="446"/>
      <c r="D30" s="446"/>
      <c r="E30" s="446"/>
    </row>
  </sheetData>
  <sheetProtection algorithmName="SHA-512" hashValue="VRz9Dkz/Jd4gzgKD427LENk3EMDLxEPqIdB4HW3KBxvs7WrDD4/HAITbcdgipcSvQWc7rjOmHCGkPR6n+4IYZg==" saltValue="xCvbprGMV1KMYk5iGy4P5Q==" spinCount="100000" sheet="1" objects="1" scenarios="1"/>
  <mergeCells count="4">
    <mergeCell ref="B2:E3"/>
    <mergeCell ref="B5:E6"/>
    <mergeCell ref="B21:E21"/>
    <mergeCell ref="B30:E30"/>
  </mergeCells>
  <hyperlinks>
    <hyperlink ref="B30" r:id="rId1" xr:uid="{33563AC3-2D48-4F91-955E-517EE51378B6}"/>
  </hyperlinks>
  <pageMargins left="0.7" right="0.7" top="0.75" bottom="0.75" header="0.3" footer="0.3"/>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ypedocument xmlns="b4937e91-a279-4400-92af-b6b5484ab510"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E44934C49DEFDE45977F9D414D6C78D7" ma:contentTypeVersion="5" ma:contentTypeDescription="Een nieuw document maken." ma:contentTypeScope="" ma:versionID="ddf9ecdcb23132da05a712017d916753">
  <xsd:schema xmlns:xsd="http://www.w3.org/2001/XMLSchema" xmlns:xs="http://www.w3.org/2001/XMLSchema" xmlns:p="http://schemas.microsoft.com/office/2006/metadata/properties" xmlns:ns2="b4937e91-a279-4400-92af-b6b5484ab510" targetNamespace="http://schemas.microsoft.com/office/2006/metadata/properties" ma:root="true" ma:fieldsID="a68ed053389db5fb56d77f3688752293" ns2:_="">
    <xsd:import namespace="b4937e91-a279-4400-92af-b6b5484ab510"/>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Typedocument"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4937e91-a279-4400-92af-b6b5484ab51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Typedocument" ma:index="12" nillable="true" ma:displayName="Type document" ma:format="Dropdown" ma:internalName="Typedocument">
      <xsd:simpleType>
        <xsd:restriction base="dms:Choice">
          <xsd:enumeration value="Handleiding"/>
          <xsd:enumeration value="Sjabloon"/>
          <xsd:enumeration value="Presentatie"/>
          <xsd:enumeration value="Doelgroep"/>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ou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1419EE8-64C9-448C-8369-810DC1D19C7F}">
  <ds:schemaRefs>
    <ds:schemaRef ds:uri="d4244a03-4094-46c0-a139-481d50c1749f"/>
    <ds:schemaRef ds:uri="http://purl.org/dc/terms/"/>
    <ds:schemaRef ds:uri="http://purl.org/dc/dcmitype/"/>
    <ds:schemaRef ds:uri="http://schemas.microsoft.com/office/infopath/2007/PartnerControls"/>
    <ds:schemaRef ds:uri="http://schemas.microsoft.com/office/2006/documentManagement/types"/>
    <ds:schemaRef ds:uri="http://schemas.openxmlformats.org/package/2006/metadata/core-properties"/>
    <ds:schemaRef ds:uri="http://purl.org/dc/elements/1.1/"/>
    <ds:schemaRef ds:uri="978010e7-eecb-44d7-ae39-3a08e8551249"/>
    <ds:schemaRef ds:uri="http://schemas.microsoft.com/office/2006/metadata/properties"/>
    <ds:schemaRef ds:uri="http://www.w3.org/XML/1998/namespace"/>
  </ds:schemaRefs>
</ds:datastoreItem>
</file>

<file path=customXml/itemProps2.xml><?xml version="1.0" encoding="utf-8"?>
<ds:datastoreItem xmlns:ds="http://schemas.openxmlformats.org/officeDocument/2006/customXml" ds:itemID="{86A7B815-E023-4E22-B932-3AC27017FF3B}"/>
</file>

<file path=customXml/itemProps3.xml><?xml version="1.0" encoding="utf-8"?>
<ds:datastoreItem xmlns:ds="http://schemas.openxmlformats.org/officeDocument/2006/customXml" ds:itemID="{A4A562DF-BBD8-46F0-9572-9BC4D33945B4}">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Werkbladen</vt:lpstr>
      </vt:variant>
      <vt:variant>
        <vt:i4>8</vt:i4>
      </vt:variant>
    </vt:vector>
  </HeadingPairs>
  <TitlesOfParts>
    <vt:vector size="8" baseType="lpstr">
      <vt:lpstr>1. Dashboard</vt:lpstr>
      <vt:lpstr>2. Inhoud en instructies</vt:lpstr>
      <vt:lpstr>3. Data Medewerkers</vt:lpstr>
      <vt:lpstr>4. Data LeerlingenStudenten</vt:lpstr>
      <vt:lpstr>5. Interpretatie en beleid</vt:lpstr>
      <vt:lpstr>6. RACI</vt:lpstr>
      <vt:lpstr>7. Logboek</vt:lpstr>
      <vt:lpstr>8. Voorbeeldvragenlijst</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Jorine</dc:creator>
  <cp:keywords/>
  <dc:description/>
  <cp:lastModifiedBy>Jorine</cp:lastModifiedBy>
  <cp:revision/>
  <cp:lastPrinted>2024-01-29T13:09:10Z</cp:lastPrinted>
  <dcterms:created xsi:type="dcterms:W3CDTF">2023-06-22T07:39:03Z</dcterms:created>
  <dcterms:modified xsi:type="dcterms:W3CDTF">2025-02-18T11:27:36Z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0x010100E44934C49DEFDE45977F9D414D6C78D7</vt:lpwstr>
  </property>
  <property fmtid="{D5CDD505-2E9C-101B-9397-08002B2CF9AE}" pid="3" name="MediaServiceImageTags">
    <vt:lpwstr/>
  </property>
</Properties>
</file>